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595" windowWidth="15480" windowHeight="5640" firstSheet="3" activeTab="9"/>
  </bookViews>
  <sheets>
    <sheet name="Tab.1-I Oś" sheetId="1" r:id="rId1"/>
    <sheet name="Tab.1-II Oś" sheetId="2" r:id="rId2"/>
    <sheet name="Tab.1-III Oś" sheetId="3" r:id="rId3"/>
    <sheet name="Tab. 1-IV Oś" sheetId="4" r:id="rId4"/>
    <sheet name="Tab.1-V Oś" sheetId="5" r:id="rId5"/>
    <sheet name="Tab.1-VI Oś" sheetId="6" r:id="rId6"/>
    <sheet name="Tab.1-VII Oś" sheetId="7" r:id="rId7"/>
    <sheet name="Tab.1-VIII Oś" sheetId="8" r:id="rId8"/>
    <sheet name="Tab.1-IX Oś" sheetId="9" r:id="rId9"/>
    <sheet name="Tabela 3" sheetId="10" r:id="rId10"/>
  </sheets>
  <definedNames>
    <definedName name="_xlnm.Print_Area" localSheetId="0">'Tab.1-I Oś'!$A$1:$V$335</definedName>
    <definedName name="_xlnm.Print_Area" localSheetId="1">'Tab.1-II Oś'!$A$1:$V$147</definedName>
    <definedName name="_xlnm.Print_Area" localSheetId="2">'Tab.1-III Oś'!$A$1:$V$80</definedName>
    <definedName name="_xlnm.Print_Area" localSheetId="8">'Tab.1-IX Oś'!$A$1:$V$92</definedName>
    <definedName name="_xlnm.Print_Area" localSheetId="4">'Tab.1-V Oś'!$A$1:$V$193</definedName>
    <definedName name="_xlnm.Print_Area" localSheetId="6">'Tab.1-VII Oś'!$A$1:$V$116</definedName>
    <definedName name="_xlnm.Print_Area" localSheetId="7">'Tab.1-VIII Oś'!$A$1:$V$224</definedName>
    <definedName name="_xlnm.Print_Titles" localSheetId="9">'Tabela 3'!$3:$7</definedName>
  </definedNames>
  <calcPr fullCalcOnLoad="1"/>
</workbook>
</file>

<file path=xl/comments1.xml><?xml version="1.0" encoding="utf-8"?>
<comments xmlns="http://schemas.openxmlformats.org/spreadsheetml/2006/main">
  <authors>
    <author>madrakiewiczr</author>
  </authors>
  <commentList>
    <comment ref="M66" authorId="0">
      <text>
        <r>
          <rPr>
            <b/>
            <sz val="10"/>
            <rFont val="Tahoma"/>
            <family val="2"/>
          </rPr>
          <t>madrakiewiczr:</t>
        </r>
        <r>
          <rPr>
            <sz val="10"/>
            <rFont val="Tahoma"/>
            <family val="2"/>
          </rPr>
          <t xml:space="preserve">
od 1.1,do 1.5</t>
        </r>
      </text>
    </comment>
  </commentList>
</comments>
</file>

<file path=xl/comments5.xml><?xml version="1.0" encoding="utf-8"?>
<comments xmlns="http://schemas.openxmlformats.org/spreadsheetml/2006/main">
  <authors>
    <author>madrakiewiczr</author>
    <author> </author>
  </authors>
  <commentList>
    <comment ref="M87" authorId="0">
      <text>
        <r>
          <rPr>
            <b/>
            <sz val="10"/>
            <rFont val="Tahoma"/>
            <family val="2"/>
          </rPr>
          <t>madrakiewiczr:</t>
        </r>
        <r>
          <rPr>
            <sz val="10"/>
            <rFont val="Tahoma"/>
            <family val="2"/>
          </rPr>
          <t xml:space="preserve">
3067911,10 PLN</t>
        </r>
      </text>
    </comment>
    <comment ref="M91" authorId="0">
      <text>
        <r>
          <rPr>
            <b/>
            <sz val="10"/>
            <rFont val="Tahoma"/>
            <family val="2"/>
          </rPr>
          <t>madrakiewiczr:</t>
        </r>
        <r>
          <rPr>
            <sz val="10"/>
            <rFont val="Tahoma"/>
            <family val="2"/>
          </rPr>
          <t xml:space="preserve">
470277,93 PLN</t>
        </r>
      </text>
    </comment>
    <comment ref="M115" authorId="0">
      <text>
        <r>
          <rPr>
            <b/>
            <sz val="10"/>
            <rFont val="Tahoma"/>
            <family val="2"/>
          </rPr>
          <t>madrakiewiczr:</t>
        </r>
        <r>
          <rPr>
            <sz val="10"/>
            <rFont val="Tahoma"/>
            <family val="2"/>
          </rPr>
          <t xml:space="preserve">
10657065,75 PLN</t>
        </r>
      </text>
    </comment>
    <comment ref="M119" authorId="0">
      <text>
        <r>
          <rPr>
            <b/>
            <sz val="10"/>
            <rFont val="Tahoma"/>
            <family val="2"/>
          </rPr>
          <t>madrakiewiczr:</t>
        </r>
        <r>
          <rPr>
            <sz val="10"/>
            <rFont val="Tahoma"/>
            <family val="2"/>
          </rPr>
          <t xml:space="preserve">
2832136,52 PLN</t>
        </r>
      </text>
    </comment>
    <comment ref="N87" authorId="1">
      <text>
        <r>
          <rPr>
            <b/>
            <sz val="8"/>
            <rFont val="Tahoma"/>
            <family val="2"/>
          </rPr>
          <t xml:space="preserve"> :</t>
        </r>
        <r>
          <rPr>
            <sz val="8"/>
            <rFont val="Tahoma"/>
            <family val="2"/>
          </rPr>
          <t xml:space="preserve">
11802944,50 PLN</t>
        </r>
      </text>
    </comment>
    <comment ref="N91" authorId="1">
      <text>
        <r>
          <rPr>
            <b/>
            <sz val="8"/>
            <rFont val="Tahoma"/>
            <family val="2"/>
          </rPr>
          <t xml:space="preserve"> :</t>
        </r>
        <r>
          <rPr>
            <sz val="8"/>
            <rFont val="Tahoma"/>
            <family val="2"/>
          </rPr>
          <t xml:space="preserve">
972460,60 PLN</t>
        </r>
      </text>
    </comment>
    <comment ref="N115" authorId="1">
      <text>
        <r>
          <rPr>
            <b/>
            <sz val="8"/>
            <rFont val="Tahoma"/>
            <family val="2"/>
          </rPr>
          <t xml:space="preserve"> :</t>
        </r>
        <r>
          <rPr>
            <sz val="8"/>
            <rFont val="Tahoma"/>
            <family val="2"/>
          </rPr>
          <t xml:space="preserve">
53880073,10 PLN</t>
        </r>
      </text>
    </comment>
    <comment ref="N119" authorId="1">
      <text>
        <r>
          <rPr>
            <b/>
            <sz val="8"/>
            <rFont val="Tahoma"/>
            <family val="2"/>
          </rPr>
          <t xml:space="preserve"> :</t>
        </r>
        <r>
          <rPr>
            <sz val="8"/>
            <rFont val="Tahoma"/>
            <family val="2"/>
          </rPr>
          <t xml:space="preserve">
8251038,77 PLN</t>
        </r>
      </text>
    </comment>
  </commentList>
</comments>
</file>

<file path=xl/sharedStrings.xml><?xml version="1.0" encoding="utf-8"?>
<sst xmlns="http://schemas.openxmlformats.org/spreadsheetml/2006/main" count="8476" uniqueCount="487">
  <si>
    <t>Działanie 1.6. Badania i nowoczesne technologie w strategicznych dla regionu dziedzinach</t>
  </si>
  <si>
    <t>1. Liczba projektów z zakresu B+R</t>
  </si>
  <si>
    <t>2. Liczba projektów współpracy pomiędzy przedsiębiorstwami a sektorem B + R</t>
  </si>
  <si>
    <t xml:space="preserve">2. Liczba miejsc noclegowych powstałych w wyniku realizacji projektów </t>
  </si>
  <si>
    <t xml:space="preserve">4. Liczba przedsiębiorstw, które wprowadziły innowacje/nowe produkty w wyniku bezpośredniego wsparcia </t>
  </si>
  <si>
    <t xml:space="preserve">5. Potencjalna wytworzona moc zainstalowana w OZE </t>
  </si>
  <si>
    <t>1. Liczba wspartych nowopowstałych przedsiębiorstw (przez pierwsze 2 lata po rozpoczęciu działalności)</t>
  </si>
  <si>
    <t>2. Liczba szkół wyposażonych w pracownie komputerowe</t>
  </si>
  <si>
    <t>5. Liczba projektów doradczych dla MŚP</t>
  </si>
  <si>
    <t>2. Liczba projektów z zakresu bezpośredniego wsparcia inwestycyjnego dla MŚP - w tym m.in.:</t>
  </si>
  <si>
    <t>8. Liczba projektów z zakresu energii odnawialnej</t>
  </si>
  <si>
    <t xml:space="preserve"> - mikro do 9 </t>
  </si>
  <si>
    <t xml:space="preserve">4. Powierzchnia utworzonych/wyposażonych parków, inkubatorów itp. </t>
  </si>
  <si>
    <t>2. Liczba przedsiębiorstw ulokowanych w inkubatorach/parkach stworzonych w ramach programu</t>
  </si>
  <si>
    <t>1. Liczba projektów w zakresie społeczeństwa informacyjnego - w tym m.in.:</t>
  </si>
  <si>
    <t>2. Liczba usług publicznych zrealizowanych on-line</t>
  </si>
  <si>
    <t>3. Liczba korzystających z usług on-line</t>
  </si>
  <si>
    <t xml:space="preserve">1. Liczba projektów z zakresu transportu </t>
  </si>
  <si>
    <t xml:space="preserve">1. Liczba projektów z zakresu energii odnawialnej </t>
  </si>
  <si>
    <t>2. Liczba projektów z zakresu gospodarki odpadami</t>
  </si>
  <si>
    <t>2. Liczba osób przyłączonych do sieci kanalizacyjnej w wyniku realizacji projektów</t>
  </si>
  <si>
    <t>2. Liczba wybudowanych/ zmodernizowanych obiektów kultury</t>
  </si>
  <si>
    <t>2. Nowe rodzaje usług/produktów/ atrakcji oferowanych w wyniku realizacji projektów</t>
  </si>
  <si>
    <t>1. Potencjalna liczba specjalistycznych badań medycznych przeprowadzonych sprzętem zakupionym w wyniku realizacji projektów</t>
  </si>
  <si>
    <t>1. Liczba osób uczestniczących w szkoleniach, seminariach i konferencjach</t>
  </si>
  <si>
    <t>3. Liczba odwiedzin portalu www.rpo.lubelskie.pl</t>
  </si>
  <si>
    <t>2. Liczba wspartych przedsiębiorstw w tym:</t>
  </si>
  <si>
    <t xml:space="preserve">3. Potencjalna wytworzona moc zainstalowana w OZE </t>
  </si>
  <si>
    <t>2. Dodatkowe inwestycje wykreowane dzięki wsparciu</t>
  </si>
  <si>
    <t>1. Liczba utworzonych miejsc pracy w tym:</t>
  </si>
  <si>
    <t xml:space="preserve">3. Liczba przedsiębiorstw, które wprowadziły innowacje/nowe produkty w wyniku bezpośredniego wsparcia </t>
  </si>
  <si>
    <t xml:space="preserve">1. Liczba utworzonych miejsc pracy w tym:  </t>
  </si>
  <si>
    <t>1. Liczba udzielonych pożyczek, udzielonych poręczeń z funduszy kredytowych i mikropożyczkowych wspartych w ramach programu</t>
  </si>
  <si>
    <t>3. Liczba przedsiębiorstw ulokowanych w inkubatorach/parkach stworzonych w ramach programu</t>
  </si>
  <si>
    <t>2. Liczba udzielonych pożyczek, udzielonych poręczeń z funduszy kredytowych i mikropożyczkowych wspartych w ramach programu</t>
  </si>
  <si>
    <t>Działanie 1.7. Wzrost konkurencyjności przedsiębiorstw przez doradztwo</t>
  </si>
  <si>
    <t>1. Liczba projektów doradczych dla MŚP</t>
  </si>
  <si>
    <t>1. Liczba projektów z zakresu gospodarki odpadami</t>
  </si>
  <si>
    <t>1. Liczba projektów z zakresu energii odnawialnej</t>
  </si>
  <si>
    <t>1 .Dodatkowa moc zainstalowana energii ze źródeł odnawialnych</t>
  </si>
  <si>
    <t>1. Liczba utworzonych miejsc pracy</t>
  </si>
  <si>
    <t>w kulturze</t>
  </si>
  <si>
    <t>3. Liczba odwiedzających, widzów</t>
  </si>
  <si>
    <t>1. Nowe rodzaje usług/produktów/atrakcji oferowanych w wyniku realizacji projektów</t>
  </si>
  <si>
    <t>1. Liczba projektów współpracy międzynarodowej</t>
  </si>
  <si>
    <t>1. Liczba odwiedzających, widzów</t>
  </si>
  <si>
    <t>KSI-P.76.1.2</t>
  </si>
  <si>
    <t>KSI - R.76.2.1</t>
  </si>
  <si>
    <t>KSI - P.76.1.2</t>
  </si>
  <si>
    <t xml:space="preserve">2. Liczba zmodernizowanych szpitali </t>
  </si>
  <si>
    <t>KSI R.76.2.1</t>
  </si>
  <si>
    <t>2. Wartość zakupionego sprzętu:                              - onkologia                        - choroby układu krążenia</t>
  </si>
  <si>
    <t xml:space="preserve">1. Liczba etatów współfinansowanych z PT </t>
  </si>
  <si>
    <t>KSI - P.85.1.3</t>
  </si>
  <si>
    <t xml:space="preserve">2. Liczba zakupionego sprzętu komputerowego </t>
  </si>
  <si>
    <t>3. Liczba kampanii informacyjnych i promocyjnych</t>
  </si>
  <si>
    <t>KSI-P.86.1.1</t>
  </si>
  <si>
    <t>5. Liczba szkoleń, seminariów i konferencji dla beneficjentów</t>
  </si>
  <si>
    <t>1.Liczba osób uczestniczących w szkoleniach, seminariach i konferencjach</t>
  </si>
  <si>
    <t>2. Liczba przeszkolonego personelu zaangażowanego we wdrażanie RPO</t>
  </si>
  <si>
    <t>Działanie 9.1. Wsparcie wdrażania RPO</t>
  </si>
  <si>
    <t>1. Liczba etatów współfinansowanych z Pomocy Technicznej</t>
  </si>
  <si>
    <t>1. Liczba przeszkolonego personelu zaangażowanego we wdrażanie RPO</t>
  </si>
  <si>
    <t>Działanie 9.2. Informacja i promocja RPO</t>
  </si>
  <si>
    <t>2.Liczba odwiedzin portalu www.rpo.lubelskie.pl</t>
  </si>
  <si>
    <t xml:space="preserve">1. Liczba projektów z zakresu turystyki </t>
  </si>
  <si>
    <t>3. Liczba projektów współpracy międzynarodowej</t>
  </si>
  <si>
    <t>1. Liczba projektów z zakresu edukacji</t>
  </si>
  <si>
    <t xml:space="preserve">1. Liczba kampanii, imprez promujących region </t>
  </si>
  <si>
    <t>1. Liczba projektów mających na celu poprawę atrakcyjności miast</t>
  </si>
  <si>
    <t xml:space="preserve">wskaźniki produktu </t>
  </si>
  <si>
    <t>Kod wskaźnika</t>
  </si>
  <si>
    <t>Wskaźnik</t>
  </si>
  <si>
    <t>w tys. PLN</t>
  </si>
  <si>
    <t>-</t>
  </si>
  <si>
    <t>Rok</t>
  </si>
  <si>
    <t>półrocze</t>
  </si>
  <si>
    <t>I</t>
  </si>
  <si>
    <t>II</t>
  </si>
  <si>
    <t xml:space="preserve">Realizacja </t>
  </si>
  <si>
    <t>komentarz:</t>
  </si>
  <si>
    <t>mikro</t>
  </si>
  <si>
    <t>małe</t>
  </si>
  <si>
    <t>średnie</t>
  </si>
  <si>
    <t>Wskaźniki na poziomie celu i działań II Osi Priorytetowej</t>
  </si>
  <si>
    <t>Działanie 2.2. Regionalna infrastruktura B+R</t>
  </si>
  <si>
    <t>Działanie 2.3. Wsparcie inwestycji otoczenia biznesu i transferu wiedzy</t>
  </si>
  <si>
    <t>Działanie 2.4. Marketing gospodarczy</t>
  </si>
  <si>
    <t>Wskaźniki na poziomie celu i działań III Osi Priorytetowej</t>
  </si>
  <si>
    <t>Działanie 3.1. Tworzenie terenów inwestycyjnych</t>
  </si>
  <si>
    <t>Działanie 3.2. Rewitalizacja zdegradowanych obszarów miejskich</t>
  </si>
  <si>
    <t>Wskaźniki na poziomie celu i działań IV Osi Priorytetowej</t>
  </si>
  <si>
    <t>projekty e-usług</t>
  </si>
  <si>
    <t>Działanie 4.1. Społeczeństwo informacyjne</t>
  </si>
  <si>
    <t>Wskaźniki na poziomie celu i działań V Osi Priorytetowej</t>
  </si>
  <si>
    <t>Działanie 5.1. Regionalny układ transportowy</t>
  </si>
  <si>
    <t>Działanie 5.2. Lokalny układ transportowy</t>
  </si>
  <si>
    <t>Działanie 5.3. Miejski transport publiczny</t>
  </si>
  <si>
    <t>Działanie 5.4. Transport kolejowy</t>
  </si>
  <si>
    <t>Działanie 5.5. Transport lotniczy</t>
  </si>
  <si>
    <t>Wskaźniki na poziomie celu i działań VI Osi Priorytetowej</t>
  </si>
  <si>
    <t>Działanie 6.1. Ochrona i kształtowanie środowiska</t>
  </si>
  <si>
    <t>Działanie 6.2. Energia przyjazna środowisku</t>
  </si>
  <si>
    <t>Wskaźniki na poziomie celu i działań VII Osi Priorytetowej</t>
  </si>
  <si>
    <t xml:space="preserve">Działanie 7.1. Infrastruktura kultury i turystyki </t>
  </si>
  <si>
    <t>Działanie 7.2. Promocja kultury i turystyki</t>
  </si>
  <si>
    <t>Działanie 7.3. Współpraca międzyregionalna</t>
  </si>
  <si>
    <t>Wskaźniki na poziomie celu i działań VIII Osi Priorytetowej</t>
  </si>
  <si>
    <t>Działanie 8.1. Infrastruktura dydaktyczna i społeczna szkół wyższych</t>
  </si>
  <si>
    <t>Działanie 8.2. Infrastruktura szkolna i sportowa</t>
  </si>
  <si>
    <t>Działanie 8.3. Ochrona zdrowia</t>
  </si>
  <si>
    <t>Działanie 8.4. Pomoc społeczna</t>
  </si>
  <si>
    <t>wskaźniki rezultatu</t>
  </si>
  <si>
    <t>1. Liczba obiektów edukacyjnych wykorzystywanych w kształceniu ustawicznym oraz zawodowym</t>
  </si>
  <si>
    <t>2. Liczba odwiedzających, widzów</t>
  </si>
  <si>
    <t>1. Liczba osób przyłączonych do sieci wodociągowej w wyniku realizacji projektów</t>
  </si>
  <si>
    <t>3. Liczba osób objętych selektywną zbiórką odpadów w wyniku realizacji projektów</t>
  </si>
  <si>
    <t>4. Powierzchnia terenów zrekultywowanych w wyniku realizacji projektów</t>
  </si>
  <si>
    <t>1. Przyrost liczby ludności korzystającej z komunikacji miejskiej wspartej w ramach programu</t>
  </si>
  <si>
    <t>1. Liczba pasażerów obsługiwanych przez regionalny port lotniczy</t>
  </si>
  <si>
    <t>Działanie 2.1. Instrumenty pożyczkowe i poręczeniowe dla przedsiębiorstw</t>
  </si>
  <si>
    <t xml:space="preserve">1. Liczba utworzonych miejsc pracy w zakresie B+R – tylko etaty badawcze (najlepiej w okresie 5 lat od rozpoczęcia projektu) </t>
  </si>
  <si>
    <t>1. Liczba firm, które skorzystały z usług wspartych instytucji otoczenia biznesu</t>
  </si>
  <si>
    <t>w turystyce</t>
  </si>
  <si>
    <t xml:space="preserve">4. Liczba utworzonych miejsc pracy w zakresie B+R – tylko etaty badawcze (najlepiej w okresie 5 lat od rozpoczęcia projektu) </t>
  </si>
  <si>
    <t>Jednostka</t>
  </si>
  <si>
    <t>szt.</t>
  </si>
  <si>
    <t>Wartość docelowa</t>
  </si>
  <si>
    <t>Wartość bazowa</t>
  </si>
  <si>
    <t>MW</t>
  </si>
  <si>
    <t xml:space="preserve">1. Powierzchnia utworzonych/wyposażonych pomieszczeń laboratoryjnych wspartych uczelni </t>
  </si>
  <si>
    <t xml:space="preserve">2. Wartość zakupionego wyposażenia do pomieszczeń laboratoryjnych </t>
  </si>
  <si>
    <t>m2</t>
  </si>
  <si>
    <t xml:space="preserve">3. Liczba kampanii, imprez promujących region </t>
  </si>
  <si>
    <t>szt</t>
  </si>
  <si>
    <t>osoby</t>
  </si>
  <si>
    <t>ha</t>
  </si>
  <si>
    <t xml:space="preserve"> szt.</t>
  </si>
  <si>
    <t>2. Liczba PIAP</t>
  </si>
  <si>
    <t xml:space="preserve"> km</t>
  </si>
  <si>
    <t>1. Liczba projektów z zakresu regionalnego układu transportowego</t>
  </si>
  <si>
    <t>1. Liczba projektów z zakresu lokalnego układu transportowego</t>
  </si>
  <si>
    <t>km</t>
  </si>
  <si>
    <t>1. Liczba projektów z zakresu miejskiego transportu publicznego</t>
  </si>
  <si>
    <t>2. Liczba zakupionego/odnowionego taboru komunikacji miejskiej</t>
  </si>
  <si>
    <t>3. Miejsca w zakupionym/odnowionym taborze komunikacji miejskiej</t>
  </si>
  <si>
    <t>1. Liczba projektów z zakresu transportu kolejowego</t>
  </si>
  <si>
    <t>1. Liczba projektów z zakresu transportu lotniczego</t>
  </si>
  <si>
    <t>2. Długość nowych linii kolejowych</t>
  </si>
  <si>
    <t>euro</t>
  </si>
  <si>
    <t>2. Długość zrekonstruowanych linii kolejowych</t>
  </si>
  <si>
    <t>1. Liczba projektów z zakresu turystyki</t>
  </si>
  <si>
    <t>1. Liczba projektów z zakresu szkolnictwa wyższego</t>
  </si>
  <si>
    <t>2. Liczba wspartych obiektów edukacyjnych szkół wyższych</t>
  </si>
  <si>
    <t>1. Liczba projektów z zakresu edukacji</t>
  </si>
  <si>
    <t>1. Liczba projektów z zakresu ochrony zdrowia</t>
  </si>
  <si>
    <t>3. Liczba szpitali, które zakupiły sprzęt medyczny</t>
  </si>
  <si>
    <t>1. Liczba projektów z zakresu pomocy społecznej</t>
  </si>
  <si>
    <t>2. Liczba zmodernizowanych obiektów pomocy społecznej</t>
  </si>
  <si>
    <t>PLN</t>
  </si>
  <si>
    <t>5. Przyrost liczby ludności korzystającej z komunikacji miejskiej wspartej w ramach programu</t>
  </si>
  <si>
    <t>6. Liczba pasażerów obsługiwanych przez regionalny port lotniczy</t>
  </si>
  <si>
    <t>KSI - P.8.1.2</t>
  </si>
  <si>
    <t>KSI.P.10.2.1</t>
  </si>
  <si>
    <t xml:space="preserve">regionalnych </t>
  </si>
  <si>
    <t>KSI - P.23.2.1</t>
  </si>
  <si>
    <t>Wskaźniki na poziomie celu i działań I Osi Priorytetowej</t>
  </si>
  <si>
    <t xml:space="preserve">1. Liczba projektów z zakresu B+R </t>
  </si>
  <si>
    <t>w przedsiębiorstwach innowacyjnych</t>
  </si>
  <si>
    <t>w przedsiębiorstwach związanych z inwestycjami ochrony środowiska</t>
  </si>
  <si>
    <t>3. Liczba wspartych nowopowstałych przedsiębiorstw (przez pierwsze 2 lata po rozpoczęciu działalności)</t>
  </si>
  <si>
    <t>4. Liczba wspartych przedsiębiorstw - w tym:</t>
  </si>
  <si>
    <t>6. Liczba projektów z zakresu turystyki</t>
  </si>
  <si>
    <t>7. Liczba projektów współpracy pomiędzy przedsiębiorstwami a sektorem B+R</t>
  </si>
  <si>
    <t>KSI-R.100</t>
  </si>
  <si>
    <t>kobiety</t>
  </si>
  <si>
    <t>mężczyźni</t>
  </si>
  <si>
    <t>w tym w turystyce</t>
  </si>
  <si>
    <t>3.Dodatkowe inwestycje wykreowane dzięki wsparciu</t>
  </si>
  <si>
    <t xml:space="preserve">Cel </t>
  </si>
  <si>
    <t>Działanie 1.1. Dotacje dla nowopowstałych mikroprzedsiębiorstw</t>
  </si>
  <si>
    <t>Działanie 1.2. Dotacje inwestycyjne dla mikroprzedsiębiorstw</t>
  </si>
  <si>
    <t>- w przedsiębiorstwach innowacyjnych</t>
  </si>
  <si>
    <t>2. Liczba wspartych mikroprzedsiębiorstw</t>
  </si>
  <si>
    <t>Działanie 1.3. Dotacje inwestycyjne dla małych i średnich przedsiębiorstw</t>
  </si>
  <si>
    <t xml:space="preserve">1. Liczba projektów z zakresu bezpośredniego wsparcia inwestycyjnego dla MŚP, w tym: </t>
  </si>
  <si>
    <t>2. Liczba wspartych przedsiębiorstw</t>
  </si>
  <si>
    <t xml:space="preserve"> w tym:  małe - do 49 </t>
  </si>
  <si>
    <t>średnie - do 249</t>
  </si>
  <si>
    <t>Działanie 1.4. Dotacje inwestycyjne w zakresie dostosowania przedsiębiorstw do wymogów ochrony środowiska oraz w zakresie odnawialnych źródeł energii</t>
  </si>
  <si>
    <t xml:space="preserve"> - małe – do 49</t>
  </si>
  <si>
    <t xml:space="preserve"> - średnie - do 249</t>
  </si>
  <si>
    <t>Działanie 1.5. Dotacje inwestycyjne w dziedzinie turystyki</t>
  </si>
  <si>
    <t>1. Liczba projektów z zakresu bezpośredniego wsparcia inwestycyjnego dla MŚP</t>
  </si>
  <si>
    <t>3. Liczba projektów z zakresu turystyki</t>
  </si>
  <si>
    <t>Tabela 1 Postęp rzeczowy  RPO WL</t>
  </si>
  <si>
    <t>Postęp rzeczowy z realizacji RPO WL -  na poziomie I Osi Priorytetowej: PRZEDSIĘBIORCZOŚĆ I INNOWACJE i jej celu: Wzrost konkurencyjności przedsiębiorstw w regionie lubelskim.</t>
  </si>
  <si>
    <t xml:space="preserve">Postęp rzeczowy z realizacji RPO WL -  na poziomie działań I Osi Priorytetowej: PRZEDSIĘBIORCZOŚĆ I INNOWACJE </t>
  </si>
  <si>
    <t>cd. tabeli 1. Postęp rzeczowy  RPO WL</t>
  </si>
  <si>
    <t>Postęp rzeczowy z realizacji RPO WL - na poziomie II Osi Priorytetowej: INFRASTRUKTURA EKONOMICZNA i jej celu: Stworzenie przyjzanego otoczenia dla prowadzenia działalności gospodarczej na Lubelszczyźnie.</t>
  </si>
  <si>
    <t>Postęp rzeczowy z realizacji RPO WL na poziomie działań II Osi Priorytetowej: INFRASTRUKTURA EKONOMICZNA</t>
  </si>
  <si>
    <t>Postęp rzeczowy z realizacji RPO WL - na poziomie III Osi Priorytetowej: ATRAKCYJNOŚĆ OBSZARÓW MIEJSKICH I TERENY INWESTYCYJNE i jej celu: Wzrost atrakcyjności inwestycyjnej regionu poprzez wsparcie dla obszarów rewitalizowanych i terenów inwestycyjnych.</t>
  </si>
  <si>
    <t>Postęp rzeczowy z realizacji RPO WL na poziomie działań III Osi Priorytetowej: ATRAKCYJNOŚĆ OBSZARÓW MIEJSKICH I TERENY INWESTYCYJNE</t>
  </si>
  <si>
    <t>Postęp rzeczowy z realizacji RPO WL - na poziomie IV Osi Priorytetowej: SPOŁECZEŃSTWO INFORMACYJNE i jej celu: Wzrost konkurencyjności regionu poprzez rozwój lokalnej i regionalnej infrastruktury oraz usług społeczeństwa informacyjnego.</t>
  </si>
  <si>
    <t>Postęp rzeczowy z realizacji RPO WL na poziomie działań IV Osi Priorytetowej: SPOŁECZEŃSTWO INFORMACYJNE</t>
  </si>
  <si>
    <t>Postęp rzeczowy z realizacji RPO WL - na poziomie V Osi Priorytetowej: TRANSPORT i jej celu: Poprawa wewnętrznej i zewnętrznej dostępności komunikacyjnej Lubelszczyzny.</t>
  </si>
  <si>
    <t>Postęp rzeczowy z realizacji RPO WL na poziomie działań V Osi Priorytetowej: TRANSPORT</t>
  </si>
  <si>
    <t>Postęp rzeczowy z realizacji RPO WL -  na poziomie VI Osi Priorytetowej: ŚRODOWISKO I CZYSTA ENERGIA i jej celu: Poprawa stanu, zachowanie bioróżnorodności oraz zapobieganie degradacji środowiska naturalnego.</t>
  </si>
  <si>
    <t>Postęp rzeczowy z realizacji RPO WL na poziomie działań VI Osi Priorytetowej: ŚRODOWISKO I CZYSTA ENERGIA</t>
  </si>
  <si>
    <t>Postęp rzeczowy z realizacji RPO WL - na poziomie VII Osi Priorytetowej: KULTURA, TURYSTYKA I WSPÓŁPRACA MIĘDZYREGIONALNA i jej celu: Zwiększenie udziału sektorów kultury i turystyki w gospodarce województwa lubelskiego oraz wzmocnienie powiązań międzynarodowych regionu.</t>
  </si>
  <si>
    <t>Postęp rzeczowy z realizacji RPO WL na poziomie działań VII Osi Priorytetowej: KULTURA, TURYSTYKA I WSPÓŁPRACA MIĘDZYREGIONALNA</t>
  </si>
  <si>
    <t>Postęp rzeczowy z realizacji RPO WL - na poziomie VIII Osi Priorytetowej: INFRASTRUKTURA SPOŁECZNA i jej celu: Poprawa warunków kształcenia oraz dostępu do wiedzy, usług medycznych i pomocy społecznej.</t>
  </si>
  <si>
    <t>Postęp rzeczowy z realizacji RPO WL na poziomie działań VIII Osi Priorytetowe: INFRASTRUKTURA SPOŁECZNA</t>
  </si>
  <si>
    <t>Postęp rzeczowy z realizacji RPO WL  - na poziomie IX Osi Priorytetowej: POMOC TECHNICZNA i jej celu: Zapewnienie efektywnego oraz zgodnego z prawem i politykami wspólnotowymi wdrażania Regionalnego Programu Operacyjnego poprzez wsparcie instytucji uczestniczących w zarządzaniu i wdrażaniu.</t>
  </si>
  <si>
    <t>Postęp rzeczowy z realizacji RPO WL na poziomie działań IX Osi Priorytetowej: POMOC TECHNICZNA</t>
  </si>
  <si>
    <t>KSI.R.13.3.1</t>
  </si>
  <si>
    <t>Szacowana realizacja</t>
  </si>
  <si>
    <t>DO SPRAWOZDANIA OKRESOWEGO ZA II PÓŁROCZE 2011 r. Z REALIZACJI RPO WL NA LATA 2007-2013</t>
  </si>
  <si>
    <r>
      <t>2010</t>
    </r>
    <r>
      <rPr>
        <b/>
        <sz val="9"/>
        <rFont val="Arial"/>
        <family val="2"/>
      </rPr>
      <t>*</t>
    </r>
  </si>
  <si>
    <t>2. Liczba projektów z zakresu energii odnawialnej</t>
  </si>
  <si>
    <t>3. Liczba wspartych przedsiębiorstw w tym:</t>
  </si>
  <si>
    <t>- związanych z inwestycjami ochrony środowiska</t>
  </si>
  <si>
    <t xml:space="preserve">1. Liczba projektów z zakresu bezpośredniego wsparcia inwestycyjnego dla MŚP </t>
  </si>
  <si>
    <t>5. Liczba wspartych funduszy pożyczkowych/poręczeniowych</t>
  </si>
  <si>
    <t xml:space="preserve">5. Liczba  projektów badawczych, rozwojowych i celowych realizowanych przy wykorzystaniu wspartej infrastruktury </t>
  </si>
  <si>
    <t xml:space="preserve">6. Liczba przedsiębiorstw korzystających z usług zmodernizowanych laboratoriów </t>
  </si>
  <si>
    <t xml:space="preserve">7. Liczba odbiorców kampanii informacyjno-promocyjnych  </t>
  </si>
  <si>
    <t xml:space="preserve">8. Liczba opracowanych ofert inwestycyjnych </t>
  </si>
  <si>
    <t>1. Liczba wspartych funduszy pożyczkowych/poręczeniowych</t>
  </si>
  <si>
    <t xml:space="preserve">2. Liczba  projektów badawczych, rozwojowych i celowych realizowanych przy wykorzystaniu wspartej infrastruktury </t>
  </si>
  <si>
    <t xml:space="preserve">3. Liczba przedsiębiorstw korzystających z usług zmodernizowanych laboratoriów </t>
  </si>
  <si>
    <t xml:space="preserve">1. Powierzchnia utworzonych/wyposażonych parków naukowych, inkubatorów itp. </t>
  </si>
  <si>
    <t>1. Liczba odbiorców kampanii informacyjno-promocyjnych</t>
  </si>
  <si>
    <t xml:space="preserve">2. Liczba opracowanych ofert inwestycyjnych </t>
  </si>
  <si>
    <t>3. Powierzchnia terenów zrewitalizowanych</t>
  </si>
  <si>
    <t>1. Liczba firm, które podjęły działalność na terenie zrewitalizowanym</t>
  </si>
  <si>
    <t>2. Liczba miejsc pracy utworzonych na terenach zrewitalizowanych i terenach inwestycyjnych</t>
  </si>
  <si>
    <t>3. Liczba firm funkcjonujących na przygotowanych terenach inwestycyjnych</t>
  </si>
  <si>
    <t>2. Liczba miejsc pracy utworzonych na terenach zrewitalizowanych</t>
  </si>
  <si>
    <t>1. Liczba jednostek publicznych, które uzyskały możliwość dostępu do Internetu</t>
  </si>
  <si>
    <t>euro/rok</t>
  </si>
  <si>
    <t>2. Długość zrekonstruowanych dróg - w tym:</t>
  </si>
  <si>
    <t>3. Długość nowych linii kolejowych</t>
  </si>
  <si>
    <t>4. Długość zrekonstruowanych linii kolejowych</t>
  </si>
  <si>
    <t xml:space="preserve">5. Liczba zakupionego/odnowionego taboru komunikacji miejskiej </t>
  </si>
  <si>
    <t>6. Miejsca w zakupionym/odnowionym taborze komunikacji miejskiej</t>
  </si>
  <si>
    <t>2. Długość zrekonstruowanych dróg regionalnych</t>
  </si>
  <si>
    <t>3. Dodatkowa moc zainstalowana energii ze źródeł odnawialnych</t>
  </si>
  <si>
    <t>4. Długość wybudowanej/zmodernizowanej sieci wodociągowej</t>
  </si>
  <si>
    <t>5. Długość wybudowanej/zmodernizowanej sieci kanalizacji sanitarnej</t>
  </si>
  <si>
    <t>6. Powierzchnia terenów zrekultywowanych w wyniku realizacji projektów</t>
  </si>
  <si>
    <t>4. Liczba osób zabezpieczonych przed powodzią w wyniku realizacji projektów</t>
  </si>
  <si>
    <t>2. Długość wybudowanej/zmodernizowanej sieci wodociągowej</t>
  </si>
  <si>
    <t>3. Długość wybudowanej/zmodernizowanej sieci kanalizacji sanitarnej</t>
  </si>
  <si>
    <t xml:space="preserve">2. Liczba wspartych obiektów edukacyjnych </t>
  </si>
  <si>
    <t>- przy obiektach edukacyjnych</t>
  </si>
  <si>
    <t>- obiekty uszkodzone w wyniku powodzi</t>
  </si>
  <si>
    <t>- szpitali</t>
  </si>
  <si>
    <t>- obiektów pomocy społecznej</t>
  </si>
  <si>
    <t>- ochrony zdrowia</t>
  </si>
  <si>
    <t>- pomocy społecznej</t>
  </si>
  <si>
    <t xml:space="preserve"> - szkoły ponadgimnazjalne</t>
  </si>
  <si>
    <t xml:space="preserve"> - gimnazja</t>
  </si>
  <si>
    <t>- szkoły podstawowe</t>
  </si>
  <si>
    <t>6. Liczba szpitali, które zakupiły sprzęt medyczny</t>
  </si>
  <si>
    <t>1. Liczba studentów korzystających z infrastruktury wspartej w wyniku realizacji projektów</t>
  </si>
  <si>
    <t>3. Pojemność (capacity) wspartych obiektów szkół wyższych</t>
  </si>
  <si>
    <t>3. Liczba uczniów korzystających z infrastruktury wspartej w wyniku projektu</t>
  </si>
  <si>
    <t>1. Liczba kampanii informacyjnych i promocyjnych</t>
  </si>
  <si>
    <t>2. Liczba szkoleń, seminariów i konferencji dla beneficjentów</t>
  </si>
  <si>
    <t>- szkoły wyższe</t>
  </si>
  <si>
    <t xml:space="preserve">1. Powierzchnia urządzonych terenów inwestycyjnych </t>
  </si>
  <si>
    <t>2 900 000</t>
  </si>
  <si>
    <t>3 080 000</t>
  </si>
  <si>
    <t>3 178 004</t>
  </si>
  <si>
    <t>2.Liczba wspartych obiektów edukacyjnych szkoły ponadgimnazjalne</t>
  </si>
  <si>
    <t>3.Liczba wspartych obiektów edukacyjnych gimnazja</t>
  </si>
  <si>
    <t>4.Liczba wspartych obiektów edukacyjnych szkoły podstawowe</t>
  </si>
  <si>
    <t>5. Liczba wspartych obiektów infrastruktury sportowej w tym:</t>
  </si>
  <si>
    <t>6. Pojemność (capacity) wspartych obiektów infrastruktury sportowej</t>
  </si>
  <si>
    <t>3. Liczba zleconych ekspertyz, analiz (wartość wskaźnika dla działania 9.1)</t>
  </si>
  <si>
    <t>KSI-R.75.1.1</t>
  </si>
  <si>
    <t xml:space="preserve">1. Powierzchnia utworzonych/wyposażonych pomieszczeń laboratoryjnych wspartych uczelni  </t>
  </si>
  <si>
    <t>2.Długość zrekonstruowanych dróg:</t>
  </si>
  <si>
    <t xml:space="preserve"> lokalnych </t>
  </si>
  <si>
    <t>uszkodzonych w wyniku powodzi</t>
  </si>
  <si>
    <t>KSI-P.25.2.4, KSI-P.25.2.2</t>
  </si>
  <si>
    <t>KSI-P.25.2.1, KSI-P.25.2.3</t>
  </si>
  <si>
    <t>KSI-R.29.1.1</t>
  </si>
  <si>
    <t xml:space="preserve">core indicator 35 </t>
  </si>
  <si>
    <r>
      <rPr>
        <b/>
        <sz val="10"/>
        <rFont val="Arial"/>
        <family val="2"/>
      </rPr>
      <t>core indicator 9</t>
    </r>
    <r>
      <rPr>
        <sz val="10"/>
        <rFont val="Arial"/>
        <family val="2"/>
      </rPr>
      <t>, KSI-R.100</t>
    </r>
  </si>
  <si>
    <r>
      <rPr>
        <b/>
        <sz val="10"/>
        <rFont val="Arial"/>
        <family val="2"/>
      </rPr>
      <t>core indicator 9</t>
    </r>
    <r>
      <rPr>
        <sz val="10"/>
        <rFont val="Arial"/>
        <family val="0"/>
      </rPr>
      <t>, KSI-R.100</t>
    </r>
  </si>
  <si>
    <r>
      <rPr>
        <b/>
        <sz val="10"/>
        <rFont val="Arial"/>
        <family val="2"/>
      </rPr>
      <t>core indicator 9</t>
    </r>
    <r>
      <rPr>
        <sz val="10"/>
        <rFont val="Arial"/>
        <family val="0"/>
      </rPr>
      <t>,KSI-R.100</t>
    </r>
  </si>
  <si>
    <t>core indicator 4</t>
  </si>
  <si>
    <t>core indicator 8</t>
  </si>
  <si>
    <t>core indicator 7</t>
  </si>
  <si>
    <t>core indicator 10</t>
  </si>
  <si>
    <t>core indicator 23</t>
  </si>
  <si>
    <t>core indicator 6</t>
  </si>
  <si>
    <t>KSI-P.61.1.2</t>
  </si>
  <si>
    <t>core indicator 39</t>
  </si>
  <si>
    <r>
      <rPr>
        <b/>
        <sz val="10"/>
        <rFont val="Arial"/>
        <family val="2"/>
      </rPr>
      <t>core indicator 1</t>
    </r>
    <r>
      <rPr>
        <sz val="10"/>
        <rFont val="Arial"/>
        <family val="2"/>
      </rPr>
      <t>, KSI-R.100</t>
    </r>
  </si>
  <si>
    <t>core indicator 11</t>
  </si>
  <si>
    <t>core indicator 13</t>
  </si>
  <si>
    <t>core indicator 16</t>
  </si>
  <si>
    <r>
      <rPr>
        <b/>
        <sz val="9"/>
        <rFont val="Arial"/>
        <family val="2"/>
      </rPr>
      <t>core indicator  17</t>
    </r>
    <r>
      <rPr>
        <sz val="9"/>
        <rFont val="Arial"/>
        <family val="2"/>
      </rPr>
      <t>, KSI-P.16.1.1</t>
    </r>
  </si>
  <si>
    <r>
      <rPr>
        <b/>
        <sz val="9"/>
        <rFont val="Arial"/>
        <family val="2"/>
      </rPr>
      <t>core indicator  19</t>
    </r>
    <r>
      <rPr>
        <sz val="9"/>
        <rFont val="Arial"/>
        <family val="2"/>
      </rPr>
      <t>, KSI-P.16.1.2</t>
    </r>
  </si>
  <si>
    <r>
      <rPr>
        <b/>
        <sz val="9"/>
        <rFont val="Arial"/>
        <family val="2"/>
      </rPr>
      <t>core indicator 20</t>
    </r>
    <r>
      <rPr>
        <sz val="9"/>
        <rFont val="Arial"/>
        <family val="2"/>
      </rPr>
      <t>, KSI-R.23.1.1 KSI-R.23.2.1</t>
    </r>
  </si>
  <si>
    <r>
      <rPr>
        <b/>
        <sz val="9"/>
        <rFont val="Arial"/>
        <family val="2"/>
      </rPr>
      <t>core indicator 20</t>
    </r>
    <r>
      <rPr>
        <sz val="9"/>
        <rFont val="Arial"/>
        <family val="2"/>
      </rPr>
      <t>, KSI-R.23.1.2 KSI-R.23.2.2</t>
    </r>
  </si>
  <si>
    <r>
      <rPr>
        <b/>
        <sz val="9"/>
        <rFont val="Arial"/>
        <family val="2"/>
      </rPr>
      <t>core indicator 21</t>
    </r>
    <r>
      <rPr>
        <sz val="9"/>
        <rFont val="Arial"/>
        <family val="2"/>
      </rPr>
      <t>, KSI-R.16.1.1</t>
    </r>
  </si>
  <si>
    <r>
      <rPr>
        <b/>
        <sz val="9"/>
        <rFont val="Arial"/>
        <family val="2"/>
      </rPr>
      <t>core indicator 21</t>
    </r>
    <r>
      <rPr>
        <sz val="9"/>
        <rFont val="Arial"/>
        <family val="2"/>
      </rPr>
      <t>, KSI-R.16.1.2</t>
    </r>
  </si>
  <si>
    <t>core indicator 22</t>
  </si>
  <si>
    <r>
      <rPr>
        <b/>
        <sz val="9"/>
        <rFont val="Arial"/>
        <family val="2"/>
      </rPr>
      <t>core indicator 16</t>
    </r>
    <r>
      <rPr>
        <sz val="9"/>
        <rFont val="Arial"/>
        <family val="2"/>
      </rPr>
      <t>, KSI - P.23.2.1</t>
    </r>
  </si>
  <si>
    <t>core indicator 29</t>
  </si>
  <si>
    <t>core indicator 27</t>
  </si>
  <si>
    <t>core indicator 34</t>
  </si>
  <si>
    <t>core indicator 35</t>
  </si>
  <si>
    <t>core indicator 36</t>
  </si>
  <si>
    <r>
      <t>core indicator 37</t>
    </r>
    <r>
      <rPr>
        <sz val="9"/>
        <rFont val="Arial"/>
        <family val="2"/>
      </rPr>
      <t>, KSI-R.75.1.2</t>
    </r>
  </si>
  <si>
    <t>core indicator 38</t>
  </si>
  <si>
    <t>4. Liczba zleconych ekspertyz, analiz   (wartość wskaźnika dla Osi IX)*</t>
  </si>
  <si>
    <t>* zminan metodologii liczenia wartości wskaźnika</t>
  </si>
  <si>
    <t>KSI-P.45.1.1, KSI-P.45.1.2</t>
  </si>
  <si>
    <t>KSI-P.46.1.3, KSI-P.46.1.4</t>
  </si>
  <si>
    <r>
      <t xml:space="preserve">core indicator 25, </t>
    </r>
    <r>
      <rPr>
        <sz val="10"/>
        <rFont val="Arial"/>
        <family val="2"/>
      </rPr>
      <t>KSI-R.45.1.1</t>
    </r>
  </si>
  <si>
    <r>
      <t xml:space="preserve">core indicator 26, </t>
    </r>
    <r>
      <rPr>
        <sz val="10"/>
        <rFont val="Arial"/>
        <family val="2"/>
      </rPr>
      <t>KSI-R.45.1.2</t>
    </r>
  </si>
  <si>
    <r>
      <t xml:space="preserve">core indicator 32, </t>
    </r>
    <r>
      <rPr>
        <sz val="10"/>
        <rFont val="Arial"/>
        <family val="2"/>
      </rPr>
      <t>KSI-R.53.2.3</t>
    </r>
  </si>
  <si>
    <t xml:space="preserve">Wskaźniki na poziomie celu i działań IX Osi Priorytetowej </t>
  </si>
  <si>
    <t>załącznik II</t>
  </si>
  <si>
    <t>195**</t>
  </si>
  <si>
    <t>** korekta szacunku na rok 2011</t>
  </si>
  <si>
    <t>KSI-R.10.1.4</t>
  </si>
  <si>
    <t>KSI-R.2.1.1</t>
  </si>
  <si>
    <t>KSI-R.2.1.3</t>
  </si>
  <si>
    <t>2010*</t>
  </si>
  <si>
    <t>0**</t>
  </si>
  <si>
    <t>**w poprzednim okresie błęnie wprowadzona wartość</t>
  </si>
  <si>
    <t>*wartość docelowa przed renegocjacjami Programu</t>
  </si>
  <si>
    <t>** poprawna wartość wskaźnika w poprzednim oresie nie została pomniejszona o wartość bazową</t>
  </si>
  <si>
    <t>165 828**</t>
  </si>
  <si>
    <t>**w poprzednim okresie sprawozdawczym wartość wskaźnika była liczona na podstawie wsk. LSI "liczba badań wykonanych nowym sprzętem" którego zakres jest szerszy niż zakres wsk. KSI "Potencjalna liczba specjalistycznych badań medycznych przeprowadzonych sprzętem zakupionym w wyniku realizacji projektów".</t>
  </si>
  <si>
    <t>KSI-R.44.2.1</t>
  </si>
  <si>
    <t>**</t>
  </si>
  <si>
    <t>** nie jest możliwe oszacowanie podziału na kobiety i mężczyzn z uwagi na obowiązek przestrzegania zasady równości szns w projektach.</t>
  </si>
  <si>
    <t>2. Powierzchnia terenów zrewitalizowanych</t>
  </si>
  <si>
    <t>1. Liczba firm funkcjonujących na przygotowanych terenach inwestycyjnych</t>
  </si>
  <si>
    <t>2. Liczba miejsc pracy utworzonych na terenach iwestycyjnych</t>
  </si>
  <si>
    <t>4. Liczba wspartych obiektów infrastruktury sportowej w tym:</t>
  </si>
  <si>
    <t>5. Pojemność (capacity) wspartych obiektów infrastruktury sportowej</t>
  </si>
  <si>
    <t>6. Liczba projektów z zakresu:</t>
  </si>
  <si>
    <t xml:space="preserve">7. Liczba zmodernizowanych: </t>
  </si>
  <si>
    <t>2. Liczba uczniów korzystających z infrastruktury wspartej w wyniku projektu</t>
  </si>
  <si>
    <t>3. Liczba obiektów edukacyjnych wykorzystywanych w kształceniu ustawicznym oraz zawodowym</t>
  </si>
  <si>
    <t xml:space="preserve">4. Potencjalna liczba specjalistycznych badań medycznych przeprowadzonych sprzętem zakupionym w wyniku realizacji projektów </t>
  </si>
  <si>
    <t>5. Wartość zakupionego sprzętu:                              - onkologia                        - choroby układu krążenia</t>
  </si>
  <si>
    <t>6. Liczba szkół wyposażonych w pracownie komputerowe</t>
  </si>
  <si>
    <t>1. Oszczędność czasu w euro na nowych i zrekonstruowanych drogach w przewozach pasażerskich **</t>
  </si>
  <si>
    <t>2. Oszczędność czasu w euro na nowych i zrekonstruowanych drogach w przewozach towarowych **</t>
  </si>
  <si>
    <t>3. Oszczędność czasu w euro na nowych i zrekonstruowanych liniach kolejowych w przewozach pasażerskich**</t>
  </si>
  <si>
    <t>4. Oszczędność czasu w euro na nowych i zrekonstruowanych liniach kolejowych w przewozach towarowych**</t>
  </si>
  <si>
    <t>1. Oszczędność czasu w euro na nowych i zrekonstruowanych liniach kolejowych w przewozach pasażerskich**</t>
  </si>
  <si>
    <t>2. Oszczędność czasu w euro na nowych i zrekonstruowanych liniach kolejowych w przewozach towarowych**</t>
  </si>
  <si>
    <t>**wartość w KSI wyrażona w PLN kurs 1 EURO =  4,5270 PLN</t>
  </si>
  <si>
    <t>KSI-P.13.3.1, KSI-P.13.3.2, KSI-P.13.3.3, KSI-P.13.3.4, KSI-P.11.1.1</t>
  </si>
  <si>
    <r>
      <t>1. Liczba utworzonych miejsc pracy</t>
    </r>
    <r>
      <rPr>
        <sz val="9"/>
        <color indexed="10"/>
        <rFont val="Arial"/>
        <family val="2"/>
      </rPr>
      <t>***</t>
    </r>
  </si>
  <si>
    <t>*** wskaźnika "liczba utworzonych miejsc pracy" dla Osi I jest zliczany z działań od 1.1 do 1.5</t>
  </si>
  <si>
    <t>*** wskaźnika "liczba utworzonych miejsc pracy" dla Osi VII jest zliczana z działania 7.1</t>
  </si>
  <si>
    <t>**** wskaźniki " Oszczędność czasu w euro na nowych i zrekonstruowanych drogach w przewozach pasażerskich/towarowych" zliczany jest z działań 5.1 i 5.2</t>
  </si>
  <si>
    <t>1. Liczba utworzonych miejsc pracy***</t>
  </si>
  <si>
    <r>
      <rPr>
        <b/>
        <sz val="9"/>
        <rFont val="Arial"/>
        <family val="2"/>
      </rPr>
      <t>core indicator 16</t>
    </r>
    <r>
      <rPr>
        <sz val="9"/>
        <rFont val="Arial"/>
        <family val="2"/>
      </rPr>
      <t>, KSI - P.23.2.2 KSI - P.23.2.3+KSI-P.23.1.2,KSI-P.23.1.3 (drogi wybudowane)</t>
    </r>
  </si>
  <si>
    <t>KSI - P.23.2.2 KSI - P.23.2.3+KSI-P.23.1.2,KSI-P.23.1.3 (drogi wybudowane)</t>
  </si>
  <si>
    <t>lokalnych ***</t>
  </si>
  <si>
    <t>drogi uszkodzone w wyniku powodzi***</t>
  </si>
  <si>
    <t>****1. Oszczędność czasu w euro na nowych i zrekonstruowanych drogach w przewozach pasażerskich **</t>
  </si>
  <si>
    <t>****2. Oszczędność czasu w euro na nowych i zrekonstruowanych drogach w przewozach towarowych **</t>
  </si>
  <si>
    <r>
      <t>core indicator 24</t>
    </r>
    <r>
      <rPr>
        <sz val="10"/>
        <rFont val="Arial"/>
        <family val="2"/>
      </rPr>
      <t>, KSI-P.40.1.6,KSI-P.40.1.5</t>
    </r>
    <r>
      <rPr>
        <b/>
        <sz val="10"/>
        <rFont val="Arial"/>
        <family val="2"/>
      </rPr>
      <t>,</t>
    </r>
    <r>
      <rPr>
        <sz val="10"/>
        <rFont val="Arial"/>
        <family val="2"/>
      </rPr>
      <t>KSI.-P.39.1.3,KSI-P.41.1.8,KSI-P.41.1.9,KSI-P.42.1.4,KSI-P.42.1.5</t>
    </r>
  </si>
  <si>
    <t>6477**</t>
  </si>
  <si>
    <t>** wartość wsk. "Powierzchnia urządzonych terenów inwestycyjnych " jest zliczana tylko z działani 3.1</t>
  </si>
  <si>
    <t>2. Powierzchnia urządzonych terenów inwestycyjnych  **</t>
  </si>
  <si>
    <r>
      <t xml:space="preserve">Tabela 3. Wielkość zakontraktowanej (umowy/decyzje) i przekazanej (wypłaconej) pomocy publicznej oraz pomocy </t>
    </r>
    <r>
      <rPr>
        <b/>
        <i/>
        <sz val="10"/>
        <rFont val="Times New Roman"/>
        <family val="1"/>
      </rPr>
      <t>de minimis</t>
    </r>
    <r>
      <rPr>
        <b/>
        <sz val="10"/>
        <rFont val="Times New Roman"/>
        <family val="1"/>
      </rPr>
      <t xml:space="preserve"> od uruchomienia programu operacyjnego w podziale ze względu na działania i podstawę udzielenia pomocy</t>
    </r>
  </si>
  <si>
    <t>Działanie (nr i nazwa)</t>
  </si>
  <si>
    <t xml:space="preserve">Program pomocowy/ inna podstawa udzielenia pomocy </t>
  </si>
  <si>
    <r>
      <t xml:space="preserve">Liczba projektów objętych pomocą publiczną oraz pomocą </t>
    </r>
    <r>
      <rPr>
        <b/>
        <i/>
        <sz val="9"/>
        <rFont val="Times New Roman"/>
        <family val="1"/>
      </rPr>
      <t>de minimis</t>
    </r>
  </si>
  <si>
    <r>
      <t xml:space="preserve">Wartość projektów objętych pomocą publiczną oraz pomocą </t>
    </r>
    <r>
      <rPr>
        <b/>
        <i/>
        <sz val="9"/>
        <rFont val="Times New Roman"/>
        <family val="1"/>
      </rPr>
      <t>de minimis</t>
    </r>
  </si>
  <si>
    <r>
      <t xml:space="preserve">Wielkość przekazanej pomocy publicznej oraz pomocy </t>
    </r>
    <r>
      <rPr>
        <b/>
        <i/>
        <sz val="9"/>
        <rFont val="Times New Roman"/>
        <family val="1"/>
      </rPr>
      <t>de minimis</t>
    </r>
  </si>
  <si>
    <r>
      <t xml:space="preserve">Liczba projektów MŚP objętych pomocą publiczną oraz pomocą </t>
    </r>
    <r>
      <rPr>
        <b/>
        <i/>
        <sz val="9"/>
        <rFont val="Times New Roman"/>
        <family val="1"/>
      </rPr>
      <t>de minimis</t>
    </r>
  </si>
  <si>
    <r>
      <t xml:space="preserve">Wartość projektów MŚP objętych pomocą publiczną oraz pomocą </t>
    </r>
    <r>
      <rPr>
        <b/>
        <i/>
        <sz val="9"/>
        <rFont val="Times New Roman"/>
        <family val="1"/>
      </rPr>
      <t>de minimis</t>
    </r>
  </si>
  <si>
    <r>
      <t xml:space="preserve">Udział pomocy dla MŚP w przekazanej pomocy publicznej oraz pomocy </t>
    </r>
    <r>
      <rPr>
        <b/>
        <i/>
        <sz val="9"/>
        <rFont val="Times New Roman"/>
        <family val="1"/>
      </rPr>
      <t>de minimis</t>
    </r>
  </si>
  <si>
    <t>ogółem MŚP</t>
  </si>
  <si>
    <t xml:space="preserve">w tym wg wielkości przedsiębiorstwa </t>
  </si>
  <si>
    <t>wg podpisanych umów / wydanych decyzji</t>
  </si>
  <si>
    <t>wg zrealizowanych  wniosków o płatność</t>
  </si>
  <si>
    <t>kwota ogółem</t>
  </si>
  <si>
    <t>dofinansowanie ze środków publicznych w części odpowiadającej środkom UE</t>
  </si>
  <si>
    <t>dofinansowanie ze środków publicznych w części odpowiadającej środkom krajowym</t>
  </si>
  <si>
    <t>wg  zrealizowanych wniosków o płatność</t>
  </si>
  <si>
    <t>wg zrealizowanych wniosków o płatność</t>
  </si>
  <si>
    <t xml:space="preserve">kwota </t>
  </si>
  <si>
    <t>%</t>
  </si>
  <si>
    <t>kwota</t>
  </si>
  <si>
    <t>1.</t>
  </si>
  <si>
    <t>2.</t>
  </si>
  <si>
    <t>3.</t>
  </si>
  <si>
    <t>4.</t>
  </si>
  <si>
    <t>5.</t>
  </si>
  <si>
    <t>6.</t>
  </si>
  <si>
    <t>7.=8.+10.</t>
  </si>
  <si>
    <t>8.</t>
  </si>
  <si>
    <t>9.=8./7.*100</t>
  </si>
  <si>
    <t>10.</t>
  </si>
  <si>
    <t>11.=10./7.*100</t>
  </si>
  <si>
    <t>12.</t>
  </si>
  <si>
    <t>13.</t>
  </si>
  <si>
    <t>14.</t>
  </si>
  <si>
    <t>15.</t>
  </si>
  <si>
    <t>16.= 18.+20.+22.</t>
  </si>
  <si>
    <t>17.=16./7.*100</t>
  </si>
  <si>
    <t>18.</t>
  </si>
  <si>
    <t>19.=18./16.*100</t>
  </si>
  <si>
    <t>20.</t>
  </si>
  <si>
    <t>21.=20./16.*100</t>
  </si>
  <si>
    <t>22.</t>
  </si>
  <si>
    <t>23.=22./16.*100</t>
  </si>
  <si>
    <t>działanie - pomocnicza</t>
  </si>
  <si>
    <t>1.1 - Dotacje dla nowopowstałych mikroprzedsiębiorstw</t>
  </si>
  <si>
    <t>Rozporządzenie Ministra Rozwoju
Regionalnego z dnia 15 grudnia 2010 r. w sprawie udzielania regionalnej
pomocy inwestycyjnej w ramach
regionalnych programów
operacyjnych</t>
  </si>
  <si>
    <t>RPLU.01.01.00</t>
  </si>
  <si>
    <r>
      <t xml:space="preserve">Rozporządzenie Ministra Rozwoju
Regionalnego z dnia 8 grudnia
2010 r. w sprawie udzielania pomocy </t>
    </r>
    <r>
      <rPr>
        <i/>
        <sz val="7"/>
        <rFont val="Times New Roman"/>
        <family val="1"/>
      </rPr>
      <t xml:space="preserve">de minimis </t>
    </r>
    <r>
      <rPr>
        <sz val="7"/>
        <rFont val="Times New Roman"/>
        <family val="1"/>
      </rPr>
      <t>w ramach regionalnych programów operacyjnych</t>
    </r>
  </si>
  <si>
    <t>1.2 - Dotacje inwestycyjne dla mikroprzedsiębiorstw</t>
  </si>
  <si>
    <t>RPLU.01.02.00</t>
  </si>
  <si>
    <r>
      <t xml:space="preserve">Rozporządzenie Ministra Rozwoju
Regionalnego z dnia 8 grudnia
2010 r. w sprawie udzielania pomocy </t>
    </r>
    <r>
      <rPr>
        <i/>
        <sz val="7"/>
        <rFont val="Times New Roman"/>
        <family val="1"/>
      </rPr>
      <t>de minimis</t>
    </r>
    <r>
      <rPr>
        <sz val="7"/>
        <rFont val="Times New Roman"/>
        <family val="1"/>
      </rPr>
      <t xml:space="preserve"> w ramach regionalnych programów operacyjnych</t>
    </r>
  </si>
  <si>
    <t>1.3 - Dotacje inwestycyjne dla małych i średnich przedsiębiorstw</t>
  </si>
  <si>
    <t>RPLU.01.03.00</t>
  </si>
  <si>
    <r>
      <t>Rozporządzenie Ministra Rozwoju
Regionalnego z dnia 8 grudnia
2010 r. w sprawie udzielania pomocy</t>
    </r>
    <r>
      <rPr>
        <i/>
        <sz val="7"/>
        <rFont val="Times New Roman"/>
        <family val="1"/>
      </rPr>
      <t xml:space="preserve"> de minimis</t>
    </r>
    <r>
      <rPr>
        <sz val="7"/>
        <rFont val="Times New Roman"/>
        <family val="1"/>
      </rPr>
      <t xml:space="preserve"> w ramach regionalnych programów operacyjnych</t>
    </r>
  </si>
  <si>
    <t>1.4 - Dotacje inwestycyjne w zakresie dostosowania przedsiębiorstw do wymogów ochrony środowiska oraz w zakresie odnawialnych źródeł energii                         Schemat A</t>
  </si>
  <si>
    <t>RPLU.01.04.01</t>
  </si>
  <si>
    <t>1.4 - Dotacje inwestycyjne w zakresie dostosowania przedsiębiorstw do wymogów ochrony środowiska oraz w zakresie odnawialnych źródeł energii                       Schemat B</t>
  </si>
  <si>
    <t>RPLU.01.04.02</t>
  </si>
  <si>
    <t>Rozporządzenie Ministra Rozwoju
Regionalnego z dnia 8 grudnia
2010 r. w sprawie udzielania pomocy de minimis w ramach regionalnych programów operacyjnych</t>
  </si>
  <si>
    <t>1.5 - Dotacje inwestycyjne w dziedzinie turystyki</t>
  </si>
  <si>
    <t>RPLU.01.05.00</t>
  </si>
  <si>
    <t>1.6 - Badania i nowoczesne technologie w strategicznych dla regionu dziedzinach</t>
  </si>
  <si>
    <t>Rozporządzenie Ministra Rozwoju
Regionalnego z dnia 15 grudnia 2010 r. wsprawie udzielania regionalnej
pomocy inwestycyjnej w ramach
regionalnych programów
operacyjnych</t>
  </si>
  <si>
    <t>RPLU.01.06.00</t>
  </si>
  <si>
    <t>1.7 -  Wzrost konkurencyjności przedsiębiorstw przez doradztwo</t>
  </si>
  <si>
    <t>RPLU.01.07.00</t>
  </si>
  <si>
    <t>2.2 - Regionalna infrastruktura B+R</t>
  </si>
  <si>
    <t>Rozporządzenie Ministra Rozwoju Regionalnego z dnia 7 grudnia 2009 r. w sprawie udzielania pomocy na inwestycje w zakresie: energetyki, infrastruktury telekomunikacyjnej, infrastruktury sfery badawczo-rozwojowej, lecznictwa uzdrowiskowego w ramach regionalnych programów operacyjnych</t>
  </si>
  <si>
    <t>RPLU.02.02.00</t>
  </si>
  <si>
    <t>2.3 - Wsparcie instytucji otoczenia biznesu i transferu wiedzy - schemat A</t>
  </si>
  <si>
    <t>Rozporządzenie Ministra Rozwoju Regionalnego z dnia 20 maja 2009 r. w sprawie udzielania pomocy na wzmocnienie potencjału instytucji otoczenia biznesu w ramach regionalnych programów operacyjnych - pomoc publiczna</t>
  </si>
  <si>
    <t>RPLU.02.03.01</t>
  </si>
  <si>
    <t>2.3 - Wsparcie instytucji otoczenia biznesu i transferu wiedzy - schemat B</t>
  </si>
  <si>
    <t>Rozporządzenie Ministra Rozwoju Regionalnego z dnia 20 maja 2009 r. w sprawie udzielania pomocy na wzmocnienie potencjału instytucji otoczenia biznesu w ramach regionalnych programów operacyjnych</t>
  </si>
  <si>
    <t>RPLU.02.03.02</t>
  </si>
  <si>
    <r>
      <t xml:space="preserve">Rozporządzenie Ministra Rozwoju Regionalnego z dnia 20 maja 2009 r. w sprawie udzielania pomocy na wzmocnienie potencjału instytucji otoczenia biznesu w ramach regionalnych programów operacyjnych - pomoc publiczna - pomoc </t>
    </r>
    <r>
      <rPr>
        <i/>
        <sz val="7"/>
        <rFont val="Times New Roman"/>
        <family val="1"/>
      </rPr>
      <t>de minimis</t>
    </r>
  </si>
  <si>
    <t>2.4 - Marketing gospodarczy - schemat A</t>
  </si>
  <si>
    <t>RPLU.02.04.01</t>
  </si>
  <si>
    <t>2.4 - Marketing gospodarczy - schemat B</t>
  </si>
  <si>
    <t>RPLU.02.04.02</t>
  </si>
  <si>
    <t>3.2 Rewitalizacja zdegradowanych obszarów miejskich</t>
  </si>
  <si>
    <t xml:space="preserve">Rozporządzenie Ministra Rozwoju Regionalnego z dnia 9 czerwca 2010 roku w sprawie udzielania pomocy na rewitalizację w ramach regionalnych programów operacyjnych </t>
  </si>
  <si>
    <t>5.5 Transport lotniczy</t>
  </si>
  <si>
    <t xml:space="preserve"> Rozporządzenie Ministra Rozwoju Regionalnego z dnia 8 października 2009 roku w sprawie udzielania pomocy inwestycyjnej w zakresie portów lotniczych w ramach regionalnych programów operacyjnych</t>
  </si>
  <si>
    <t>7.1 Infrastruktura kultury i turystyki</t>
  </si>
  <si>
    <t>Rozporządzenie Ministra Rozwoju Regionalnego z 16.12.2008 zmieniające rozporządzenie w sprawie udzielania regionalnej pomocy inwestycyjnej w ramach regionalnych programów operacyjnych</t>
  </si>
  <si>
    <r>
      <t xml:space="preserve">Rozporządzenie Ministra Rozwoju Regionalnego z dn. 2.10.2007 w sprawie udzielania pomocy </t>
    </r>
    <r>
      <rPr>
        <i/>
        <sz val="7"/>
        <rFont val="Times New Roman"/>
        <family val="1"/>
      </rPr>
      <t>de minimis</t>
    </r>
    <r>
      <rPr>
        <sz val="7"/>
        <rFont val="Times New Roman"/>
        <family val="1"/>
      </rPr>
      <t xml:space="preserve"> w ramach regionalnych programów operacyjnych</t>
    </r>
  </si>
  <si>
    <t>Zaistniałe rozbieżności pomiędzy poprzednim sprawozdaniem wynika z faktu, iż w II półroczu 2011 r.:</t>
  </si>
  <si>
    <t>1.1 umowy rozwiązane - 5 szt.</t>
  </si>
  <si>
    <t>1.2 umowy rozwiązane - 2szt. + podpisane 21 szt.</t>
  </si>
  <si>
    <t>1.3 rozwiązane umowy - 4 szt. + 1 podpisana</t>
  </si>
  <si>
    <t>1.5 rozwiązane umowy - 3 szt. + podpisane 54 szt.</t>
  </si>
  <si>
    <t>1.7  podpisane umowy 1szt.</t>
  </si>
  <si>
    <t>2.4 A umowy rozwiązane 1 szt. +  podpisane umowy 23 szt.</t>
  </si>
  <si>
    <t>Informujemy, iż Beneficjenci z którymi zawarto poniższe unowy o dofianansowanie należą do MŚP mimo, iż w systemie KSI (SIMIK 07-13) ich status został błędnie określony:</t>
  </si>
  <si>
    <t>RPLU.01.02.00-06-172/08-00</t>
  </si>
  <si>
    <t>mikro przedsiebiorstwo</t>
  </si>
  <si>
    <t>RPLU.01.03.00-06-222/08-04</t>
  </si>
  <si>
    <t>średnie przedsiebiorstwo</t>
  </si>
  <si>
    <t>RPLU.01.03.00-06-200/08-04</t>
  </si>
  <si>
    <t>małe przedsiebiorstwo</t>
  </si>
  <si>
    <t>RPLU.01.07.00-06-029/08-02</t>
  </si>
  <si>
    <t xml:space="preserve">RPLU.01.02.00-06-562/10 </t>
  </si>
  <si>
    <t>mikro przedsiębiorstwo</t>
  </si>
  <si>
    <t>RPLU.01.05.00-06-142/10</t>
  </si>
  <si>
    <t>małe przedsiębiorstwo</t>
  </si>
  <si>
    <t>*** wartość wskaźnika "długość zrekonstruowanych dróg: lokalnych, uszkodzonych w wyniku powodzi" jest zliczana z działania 5.2; w ramach przeglądu RPO WL  został usunięty wskaźnik "długość nowych dróg - lokalnych,-regionalnych" zostało ono podyktowane odpowiedzią na diagnoze stanu sieci drogowej na terenie województwa lubelskiego, z którą sieć dróg lokalnych i regionalnych jest wystarczająco dobrze rozwinięta. Natomiast podstawowym problemem jest stan w jakim są ciągi komunikacyjne. Beneficjęci na etapie wybierania wskaźników błędnie zakwalifikowali drogi które były przedmiotem projektu dlatego też wartość wsk. KSI dla dróg wybudowanych jest wliczana do dróg zrekonstruowanych na poziomie działania 5.2 które ma przełożenie na wsk. na Osi V.</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</si>
</sst>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00"/>
    <numFmt numFmtId="166" formatCode="#,###,###,##0"/>
    <numFmt numFmtId="167" formatCode="##,###,###,###,###,###,###,###,###,###,###,###,##0.00"/>
    <numFmt numFmtId="168" formatCode="#,###,###,##0.00"/>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0"/>
    <numFmt numFmtId="174" formatCode="#,##0.0000"/>
    <numFmt numFmtId="175" formatCode="#,##0.00\ _z_ł"/>
  </numFmts>
  <fonts count="68">
    <font>
      <sz val="10"/>
      <name val="Arial"/>
      <family val="0"/>
    </font>
    <font>
      <sz val="11"/>
      <color indexed="8"/>
      <name val="Calibri"/>
      <family val="2"/>
    </font>
    <font>
      <u val="single"/>
      <sz val="11"/>
      <color indexed="12"/>
      <name val="Czcionka tekstu podstawowego"/>
      <family val="2"/>
    </font>
    <font>
      <b/>
      <sz val="10"/>
      <name val="Arial"/>
      <family val="2"/>
    </font>
    <font>
      <b/>
      <sz val="10"/>
      <name val="Times New Roman"/>
      <family val="1"/>
    </font>
    <font>
      <sz val="9"/>
      <color indexed="8"/>
      <name val="Arial"/>
      <family val="2"/>
    </font>
    <font>
      <b/>
      <sz val="9"/>
      <color indexed="8"/>
      <name val="Arial"/>
      <family val="2"/>
    </font>
    <font>
      <sz val="9"/>
      <name val="Arial"/>
      <family val="2"/>
    </font>
    <font>
      <b/>
      <sz val="9"/>
      <name val="Arial"/>
      <family val="2"/>
    </font>
    <font>
      <b/>
      <sz val="9"/>
      <color indexed="9"/>
      <name val="Arial"/>
      <family val="2"/>
    </font>
    <font>
      <sz val="11"/>
      <color indexed="8"/>
      <name val="Czcionka tekstu podstawowego"/>
      <family val="2"/>
    </font>
    <font>
      <sz val="8"/>
      <name val="Arial"/>
      <family val="2"/>
    </font>
    <font>
      <u val="single"/>
      <sz val="10"/>
      <color indexed="36"/>
      <name val="Arial"/>
      <family val="2"/>
    </font>
    <font>
      <b/>
      <sz val="10"/>
      <name val="Tahoma"/>
      <family val="2"/>
    </font>
    <font>
      <sz val="10"/>
      <name val="Tahoma"/>
      <family val="2"/>
    </font>
    <font>
      <sz val="10"/>
      <color indexed="10"/>
      <name val="Arial"/>
      <family val="2"/>
    </font>
    <font>
      <sz val="8"/>
      <name val="Tahoma"/>
      <family val="2"/>
    </font>
    <font>
      <b/>
      <sz val="8"/>
      <name val="Tahoma"/>
      <family val="2"/>
    </font>
    <font>
      <sz val="9"/>
      <color indexed="10"/>
      <name val="Arial"/>
      <family val="2"/>
    </font>
    <font>
      <sz val="11"/>
      <color indexed="17"/>
      <name val="Calibri"/>
      <family val="2"/>
    </font>
    <font>
      <sz val="11"/>
      <color indexed="10"/>
      <name val="Calibri"/>
      <family val="2"/>
    </font>
    <font>
      <b/>
      <i/>
      <sz val="10"/>
      <name val="Times New Roman"/>
      <family val="1"/>
    </font>
    <font>
      <sz val="11"/>
      <name val="Calibri"/>
      <family val="2"/>
    </font>
    <font>
      <b/>
      <sz val="9"/>
      <name val="Times New Roman"/>
      <family val="1"/>
    </font>
    <font>
      <b/>
      <i/>
      <sz val="9"/>
      <name val="Times New Roman"/>
      <family val="1"/>
    </font>
    <font>
      <sz val="9"/>
      <name val="Times New Roman"/>
      <family val="1"/>
    </font>
    <font>
      <sz val="7"/>
      <name val="Times New Roman"/>
      <family val="1"/>
    </font>
    <font>
      <i/>
      <sz val="7"/>
      <name val="Times New Roman"/>
      <family val="1"/>
    </font>
    <font>
      <sz val="9"/>
      <color indexed="8"/>
      <name val="Times New Roman"/>
      <family val="1"/>
    </font>
    <font>
      <sz val="10"/>
      <name val="Times New Roman"/>
      <family val="1"/>
    </font>
    <font>
      <sz val="11"/>
      <name val="Times New Roman"/>
      <family val="1"/>
    </font>
    <font>
      <sz val="11"/>
      <color indexed="17"/>
      <name val="Times New Roman"/>
      <family val="1"/>
    </font>
    <font>
      <sz val="10"/>
      <color indexed="8"/>
      <name val="Times New Roman"/>
      <family val="1"/>
    </font>
    <font>
      <sz val="11"/>
      <color indexed="10"/>
      <name val="Times New Roman"/>
      <family val="1"/>
    </font>
    <font>
      <sz val="11"/>
      <color indexed="9"/>
      <name val="Calibri"/>
      <family val="2"/>
    </font>
    <font>
      <sz val="11"/>
      <color indexed="62"/>
      <name val="Calibri"/>
      <family val="2"/>
    </font>
    <font>
      <b/>
      <sz val="11"/>
      <color indexed="63"/>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zcionka tekstu podstawowego"/>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8"/>
      <name val="Arial"/>
      <family val="2"/>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
      <patternFill patternType="solid">
        <fgColor indexed="51"/>
        <bgColor indexed="64"/>
      </patternFill>
    </fill>
    <fill>
      <patternFill patternType="solid">
        <fgColor theme="0"/>
        <bgColor indexed="64"/>
      </patternFill>
    </fill>
    <fill>
      <patternFill patternType="solid">
        <fgColor indexed="44"/>
        <bgColor indexed="64"/>
      </patternFill>
    </fill>
    <fill>
      <patternFill patternType="solid">
        <fgColor indexed="17"/>
        <bgColor indexed="64"/>
      </patternFill>
    </fill>
    <fill>
      <patternFill patternType="solid">
        <fgColor indexed="57"/>
        <bgColor indexed="64"/>
      </patternFill>
    </fill>
    <fill>
      <patternFill patternType="solid">
        <fgColor indexed="50"/>
        <bgColor indexed="64"/>
      </patternFill>
    </fill>
    <fill>
      <patternFill patternType="solid">
        <fgColor indexed="29"/>
        <bgColor indexed="64"/>
      </patternFill>
    </fill>
    <fill>
      <patternFill patternType="solid">
        <fgColor indexed="10"/>
        <bgColor indexed="64"/>
      </patternFill>
    </fill>
    <fill>
      <patternFill patternType="solid">
        <fgColor indexed="49"/>
        <bgColor indexed="64"/>
      </patternFill>
    </fill>
    <fill>
      <patternFill patternType="solid">
        <fgColor indexed="62"/>
        <bgColor indexed="64"/>
      </patternFill>
    </fill>
    <fill>
      <patternFill patternType="solid">
        <fgColor indexed="22"/>
        <bgColor indexed="64"/>
      </patternFill>
    </fill>
    <fill>
      <patternFill patternType="solid">
        <fgColor indexed="27"/>
        <bgColor indexed="64"/>
      </patternFill>
    </fill>
    <fill>
      <patternFill patternType="solid">
        <fgColor indexed="23"/>
        <bgColor indexed="64"/>
      </patternFill>
    </fill>
    <fill>
      <patternFill patternType="solid">
        <fgColor indexed="6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right style="thin"/>
      <top style="thin"/>
      <bottom/>
    </border>
    <border>
      <left style="thin"/>
      <right style="thin"/>
      <top/>
      <bottom style="thin"/>
    </border>
    <border>
      <left style="thin"/>
      <right style="medium"/>
      <top style="thin"/>
      <bottom/>
    </border>
    <border>
      <left style="thin"/>
      <right>
        <color indexed="63"/>
      </right>
      <top style="thin"/>
      <bottom style="thin"/>
    </border>
    <border>
      <left/>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right/>
      <top/>
      <bottom style="thin"/>
    </border>
    <border>
      <left>
        <color indexed="63"/>
      </left>
      <right style="thin"/>
      <top>
        <color indexed="63"/>
      </top>
      <bottom style="thin"/>
    </border>
    <border>
      <left style="thin"/>
      <right>
        <color indexed="63"/>
      </right>
      <top>
        <color indexed="63"/>
      </top>
      <bottom style="thin"/>
    </border>
    <border>
      <left style="thin"/>
      <right style="thin"/>
      <top/>
      <bottom/>
    </border>
    <border>
      <left style="thin"/>
      <right>
        <color indexed="63"/>
      </right>
      <top>
        <color indexed="63"/>
      </top>
      <bottom>
        <color indexed="63"/>
      </bottom>
    </border>
    <border>
      <left/>
      <right style="thin"/>
      <top/>
      <bottom/>
    </border>
    <border>
      <left style="medium"/>
      <right style="thin"/>
      <top style="thin"/>
      <bottom>
        <color indexed="63"/>
      </bottom>
    </border>
    <border>
      <left style="medium"/>
      <right style="thin"/>
      <top/>
      <bottom/>
    </border>
    <border>
      <left style="thin"/>
      <right style="medium"/>
      <top/>
      <bottom style="thin"/>
    </border>
    <border>
      <left style="medium"/>
      <right/>
      <top style="thin"/>
      <bottom style="thin"/>
    </border>
    <border>
      <left/>
      <right style="medium"/>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1" applyNumberFormat="0" applyAlignment="0" applyProtection="0"/>
    <xf numFmtId="0" fontId="51" fillId="26" borderId="2" applyNumberFormat="0" applyAlignment="0" applyProtection="0"/>
    <xf numFmtId="0" fontId="52" fillId="27" borderId="0" applyNumberFormat="0" applyBorder="0" applyAlignment="0" applyProtection="0"/>
    <xf numFmtId="43" fontId="1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28" borderId="4" applyNumberFormat="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29" borderId="0" applyNumberFormat="0" applyBorder="0" applyAlignment="0" applyProtection="0"/>
    <xf numFmtId="0" fontId="0" fillId="0" borderId="0">
      <alignment/>
      <protection/>
    </xf>
    <xf numFmtId="0" fontId="60" fillId="0" borderId="0">
      <alignment/>
      <protection/>
    </xf>
    <xf numFmtId="0" fontId="0" fillId="0" borderId="0">
      <alignment/>
      <protection/>
    </xf>
    <xf numFmtId="0" fontId="61" fillId="26" borderId="1" applyNumberFormat="0" applyAlignment="0" applyProtection="0"/>
    <xf numFmtId="0" fontId="12" fillId="0" borderId="0" applyNumberFormat="0" applyFill="0" applyBorder="0" applyAlignment="0" applyProtection="0"/>
    <xf numFmtId="9" fontId="0" fillId="0" borderId="0" applyFont="0" applyFill="0" applyBorder="0" applyAlignment="0" applyProtection="0"/>
    <xf numFmtId="0" fontId="62" fillId="0" borderId="8"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6" fillId="31" borderId="0" applyNumberFormat="0" applyBorder="0" applyAlignment="0" applyProtection="0"/>
  </cellStyleXfs>
  <cellXfs count="306">
    <xf numFmtId="0" fontId="0" fillId="0" borderId="0" xfId="0" applyAlignment="1">
      <alignment/>
    </xf>
    <xf numFmtId="0" fontId="3" fillId="0" borderId="0" xfId="0" applyFont="1" applyAlignment="1">
      <alignment/>
    </xf>
    <xf numFmtId="0" fontId="0" fillId="0" borderId="0" xfId="0" applyFont="1" applyAlignment="1">
      <alignment/>
    </xf>
    <xf numFmtId="0" fontId="0" fillId="32" borderId="0" xfId="0" applyFill="1" applyAlignment="1">
      <alignment/>
    </xf>
    <xf numFmtId="0" fontId="0" fillId="0" borderId="0" xfId="0" applyAlignment="1">
      <alignment/>
    </xf>
    <xf numFmtId="3" fontId="5" fillId="0" borderId="10"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0" fontId="0" fillId="0" borderId="0" xfId="0" applyAlignment="1">
      <alignment wrapText="1"/>
    </xf>
    <xf numFmtId="0" fontId="3" fillId="0" borderId="0" xfId="0" applyFont="1" applyAlignment="1">
      <alignment/>
    </xf>
    <xf numFmtId="3" fontId="5" fillId="32" borderId="10" xfId="0" applyNumberFormat="1" applyFont="1" applyFill="1" applyBorder="1" applyAlignment="1">
      <alignment horizontal="center" vertical="center" wrapText="1"/>
    </xf>
    <xf numFmtId="4" fontId="0" fillId="0" borderId="0" xfId="0" applyNumberFormat="1" applyFont="1" applyAlignment="1">
      <alignment/>
    </xf>
    <xf numFmtId="3" fontId="6" fillId="32" borderId="10" xfId="0" applyNumberFormat="1" applyFont="1" applyFill="1" applyBorder="1" applyAlignment="1">
      <alignment horizontal="center" vertical="center" wrapText="1"/>
    </xf>
    <xf numFmtId="0" fontId="7" fillId="0" borderId="0" xfId="0" applyFont="1" applyAlignment="1">
      <alignment/>
    </xf>
    <xf numFmtId="0" fontId="8" fillId="0" borderId="0" xfId="0" applyFont="1" applyAlignment="1">
      <alignment/>
    </xf>
    <xf numFmtId="0" fontId="8" fillId="0" borderId="0" xfId="0" applyFont="1" applyAlignment="1">
      <alignment/>
    </xf>
    <xf numFmtId="0" fontId="5" fillId="32" borderId="10" xfId="0" applyNumberFormat="1" applyFont="1" applyFill="1" applyBorder="1" applyAlignment="1">
      <alignment horizontal="center" vertical="center" wrapText="1"/>
    </xf>
    <xf numFmtId="4" fontId="5" fillId="32" borderId="10" xfId="0" applyNumberFormat="1" applyFont="1" applyFill="1" applyBorder="1" applyAlignment="1">
      <alignment horizontal="center" vertical="center" wrapText="1"/>
    </xf>
    <xf numFmtId="0" fontId="0" fillId="0" borderId="0" xfId="0" applyFont="1" applyAlignment="1">
      <alignment/>
    </xf>
    <xf numFmtId="0" fontId="4" fillId="0" borderId="0" xfId="0" applyFont="1" applyAlignment="1">
      <alignment/>
    </xf>
    <xf numFmtId="0" fontId="15" fillId="0" borderId="0" xfId="0" applyFont="1" applyFill="1" applyAlignment="1">
      <alignment/>
    </xf>
    <xf numFmtId="3" fontId="5" fillId="0" borderId="10" xfId="0" applyNumberFormat="1" applyFont="1" applyFill="1" applyBorder="1" applyAlignment="1">
      <alignment horizontal="center" vertical="center" wrapText="1"/>
    </xf>
    <xf numFmtId="0" fontId="5" fillId="0" borderId="10" xfId="0" applyNumberFormat="1" applyFont="1" applyBorder="1" applyAlignment="1">
      <alignment horizontal="center" vertical="center" wrapText="1"/>
    </xf>
    <xf numFmtId="4" fontId="5" fillId="0" borderId="10" xfId="0" applyNumberFormat="1" applyFont="1" applyBorder="1" applyAlignment="1">
      <alignment horizontal="center" vertical="center" wrapText="1"/>
    </xf>
    <xf numFmtId="4" fontId="6" fillId="32" borderId="10" xfId="0" applyNumberFormat="1" applyFont="1" applyFill="1" applyBorder="1" applyAlignment="1">
      <alignment horizontal="center" vertical="center" wrapText="1"/>
    </xf>
    <xf numFmtId="1" fontId="6" fillId="32" borderId="10" xfId="0" applyNumberFormat="1" applyFont="1" applyFill="1" applyBorder="1" applyAlignment="1">
      <alignment horizontal="center" vertical="center" wrapText="1"/>
    </xf>
    <xf numFmtId="1" fontId="5" fillId="32" borderId="10" xfId="0" applyNumberFormat="1" applyFont="1" applyFill="1" applyBorder="1" applyAlignment="1">
      <alignment horizontal="center" vertical="center" wrapText="1"/>
    </xf>
    <xf numFmtId="0" fontId="0" fillId="0" borderId="10" xfId="0" applyBorder="1" applyAlignment="1">
      <alignment/>
    </xf>
    <xf numFmtId="4" fontId="6" fillId="0" borderId="10" xfId="0" applyNumberFormat="1" applyFont="1" applyBorder="1" applyAlignment="1">
      <alignment horizontal="center" vertical="center" wrapText="1"/>
    </xf>
    <xf numFmtId="2" fontId="7" fillId="0" borderId="0" xfId="0" applyNumberFormat="1" applyFont="1" applyAlignment="1">
      <alignment/>
    </xf>
    <xf numFmtId="2" fontId="5" fillId="32" borderId="10" xfId="0" applyNumberFormat="1" applyFont="1" applyFill="1" applyBorder="1" applyAlignment="1">
      <alignment horizontal="center" vertical="center" wrapText="1"/>
    </xf>
    <xf numFmtId="3" fontId="8"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0" fillId="32" borderId="0" xfId="0" applyFont="1" applyFill="1" applyAlignment="1">
      <alignment/>
    </xf>
    <xf numFmtId="3" fontId="7" fillId="0" borderId="10" xfId="0" applyNumberFormat="1" applyFont="1" applyBorder="1" applyAlignment="1">
      <alignment horizontal="center" vertical="center" wrapText="1"/>
    </xf>
    <xf numFmtId="0" fontId="0" fillId="33" borderId="10" xfId="0" applyFill="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3" fillId="34" borderId="10"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6"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0" fillId="0" borderId="11" xfId="0" applyBorder="1" applyAlignment="1">
      <alignment/>
    </xf>
    <xf numFmtId="0" fontId="7" fillId="35" borderId="10" xfId="0" applyFont="1" applyFill="1" applyBorder="1" applyAlignment="1">
      <alignment horizontal="center" vertical="center" wrapText="1"/>
    </xf>
    <xf numFmtId="0" fontId="8" fillId="35" borderId="10" xfId="0" applyFont="1" applyFill="1" applyBorder="1" applyAlignment="1">
      <alignment horizontal="center" vertical="center" wrapText="1"/>
    </xf>
    <xf numFmtId="0" fontId="0" fillId="34" borderId="10" xfId="0" applyFont="1" applyFill="1" applyBorder="1" applyAlignment="1">
      <alignment horizontal="center" vertical="center" wrapText="1"/>
    </xf>
    <xf numFmtId="2" fontId="5"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4" fontId="8" fillId="0" borderId="10" xfId="0" applyNumberFormat="1" applyFont="1" applyBorder="1" applyAlignment="1">
      <alignment horizontal="center" vertical="center" wrapText="1"/>
    </xf>
    <xf numFmtId="0" fontId="7" fillId="35" borderId="12"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8" fillId="35" borderId="12" xfId="0" applyFont="1" applyFill="1" applyBorder="1" applyAlignment="1">
      <alignment horizontal="center" vertical="center" wrapText="1"/>
    </xf>
    <xf numFmtId="0" fontId="8" fillId="35" borderId="14" xfId="0" applyFont="1" applyFill="1" applyBorder="1" applyAlignment="1">
      <alignment horizontal="center" vertical="center" wrapText="1"/>
    </xf>
    <xf numFmtId="2" fontId="7" fillId="35" borderId="10" xfId="0" applyNumberFormat="1" applyFont="1" applyFill="1" applyBorder="1" applyAlignment="1">
      <alignment horizontal="center" vertical="center" wrapText="1"/>
    </xf>
    <xf numFmtId="0" fontId="0" fillId="32" borderId="11" xfId="0" applyFill="1" applyBorder="1" applyAlignment="1">
      <alignment/>
    </xf>
    <xf numFmtId="0" fontId="0" fillId="0" borderId="10" xfId="0" applyBorder="1" applyAlignment="1">
      <alignment horizontal="center" vertical="center"/>
    </xf>
    <xf numFmtId="3" fontId="0" fillId="0" borderId="10" xfId="0" applyNumberFormat="1" applyBorder="1" applyAlignment="1">
      <alignment horizontal="center" vertical="center"/>
    </xf>
    <xf numFmtId="3" fontId="0" fillId="0" borderId="10" xfId="0" applyNumberFormat="1" applyFont="1" applyBorder="1" applyAlignment="1">
      <alignment horizontal="center" vertical="center"/>
    </xf>
    <xf numFmtId="3" fontId="3" fillId="0" borderId="10" xfId="0" applyNumberFormat="1" applyFont="1" applyBorder="1" applyAlignment="1">
      <alignment horizontal="center" vertical="center"/>
    </xf>
    <xf numFmtId="0" fontId="3" fillId="0" borderId="0" xfId="0" applyFont="1" applyAlignment="1">
      <alignment horizontal="left"/>
    </xf>
    <xf numFmtId="0" fontId="0" fillId="34" borderId="15" xfId="0" applyFont="1" applyFill="1" applyBorder="1" applyAlignment="1">
      <alignment vertical="center" wrapText="1"/>
    </xf>
    <xf numFmtId="0" fontId="0" fillId="34" borderId="11" xfId="0" applyFill="1" applyBorder="1" applyAlignment="1">
      <alignment vertical="center" wrapText="1"/>
    </xf>
    <xf numFmtId="0" fontId="0" fillId="34" borderId="16" xfId="0" applyFont="1" applyFill="1" applyBorder="1" applyAlignment="1">
      <alignment vertical="center" wrapText="1"/>
    </xf>
    <xf numFmtId="0" fontId="0" fillId="34" borderId="11" xfId="0" applyFont="1" applyFill="1" applyBorder="1" applyAlignment="1">
      <alignment vertical="center" wrapText="1"/>
    </xf>
    <xf numFmtId="0" fontId="7" fillId="35" borderId="12" xfId="0" applyFont="1" applyFill="1" applyBorder="1" applyAlignment="1">
      <alignment vertical="center" wrapText="1"/>
    </xf>
    <xf numFmtId="0" fontId="7" fillId="35" borderId="13" xfId="0" applyFont="1" applyFill="1" applyBorder="1" applyAlignment="1">
      <alignment vertical="center" wrapText="1"/>
    </xf>
    <xf numFmtId="0" fontId="0" fillId="32" borderId="17" xfId="0" applyFont="1" applyFill="1" applyBorder="1" applyAlignment="1">
      <alignment vertical="center" wrapText="1"/>
    </xf>
    <xf numFmtId="0" fontId="0" fillId="32" borderId="18" xfId="0" applyFont="1" applyFill="1" applyBorder="1" applyAlignment="1">
      <alignment vertical="center" wrapText="1"/>
    </xf>
    <xf numFmtId="0" fontId="0" fillId="32" borderId="19" xfId="0" applyFont="1" applyFill="1" applyBorder="1" applyAlignment="1">
      <alignment vertical="center" wrapText="1"/>
    </xf>
    <xf numFmtId="0" fontId="0" fillId="32" borderId="20" xfId="0" applyFont="1" applyFill="1" applyBorder="1" applyAlignment="1">
      <alignment vertical="center" wrapText="1"/>
    </xf>
    <xf numFmtId="0" fontId="0" fillId="32" borderId="21" xfId="0" applyFont="1" applyFill="1" applyBorder="1" applyAlignment="1">
      <alignment vertical="center" wrapText="1"/>
    </xf>
    <xf numFmtId="0" fontId="0" fillId="32" borderId="15" xfId="0" applyFill="1" applyBorder="1" applyAlignment="1">
      <alignment vertical="center" wrapText="1"/>
    </xf>
    <xf numFmtId="0" fontId="0" fillId="32" borderId="11" xfId="0" applyFill="1" applyBorder="1" applyAlignment="1">
      <alignment vertical="center" wrapText="1"/>
    </xf>
    <xf numFmtId="0" fontId="7" fillId="32" borderId="17" xfId="0" applyFont="1" applyFill="1" applyBorder="1" applyAlignment="1">
      <alignment vertical="center" wrapText="1"/>
    </xf>
    <xf numFmtId="0" fontId="7" fillId="32" borderId="18" xfId="0" applyFont="1" applyFill="1" applyBorder="1" applyAlignment="1">
      <alignment vertical="center" wrapText="1"/>
    </xf>
    <xf numFmtId="0" fontId="7" fillId="32" borderId="19" xfId="0" applyFont="1" applyFill="1" applyBorder="1" applyAlignment="1">
      <alignment vertical="center" wrapText="1"/>
    </xf>
    <xf numFmtId="0" fontId="7" fillId="32" borderId="22" xfId="0" applyFont="1" applyFill="1" applyBorder="1" applyAlignment="1">
      <alignment vertical="center" wrapText="1"/>
    </xf>
    <xf numFmtId="0" fontId="7" fillId="32" borderId="20" xfId="0" applyFont="1" applyFill="1" applyBorder="1" applyAlignment="1">
      <alignment vertical="center" wrapText="1"/>
    </xf>
    <xf numFmtId="0" fontId="7" fillId="32" borderId="21" xfId="0" applyFont="1" applyFill="1" applyBorder="1" applyAlignment="1">
      <alignment vertical="center" wrapText="1"/>
    </xf>
    <xf numFmtId="3" fontId="7" fillId="32" borderId="10" xfId="0" applyNumberFormat="1" applyFont="1" applyFill="1" applyBorder="1" applyAlignment="1">
      <alignment horizontal="center" vertical="center" wrapText="1"/>
    </xf>
    <xf numFmtId="4" fontId="7" fillId="0" borderId="10" xfId="0" applyNumberFormat="1" applyFont="1" applyBorder="1" applyAlignment="1">
      <alignment horizontal="center" vertical="center" wrapText="1"/>
    </xf>
    <xf numFmtId="3" fontId="8" fillId="32" borderId="10" xfId="0" applyNumberFormat="1" applyFont="1" applyFill="1" applyBorder="1" applyAlignment="1">
      <alignment horizontal="center" vertical="center" wrapText="1"/>
    </xf>
    <xf numFmtId="0" fontId="8" fillId="32" borderId="10" xfId="0" applyFont="1" applyFill="1" applyBorder="1" applyAlignment="1">
      <alignment horizontal="center" vertical="center" wrapText="1"/>
    </xf>
    <xf numFmtId="0" fontId="0" fillId="36" borderId="11" xfId="0" applyFill="1" applyBorder="1" applyAlignment="1">
      <alignment vertical="center" wrapText="1"/>
    </xf>
    <xf numFmtId="0" fontId="4" fillId="0" borderId="0" xfId="53" applyFont="1">
      <alignment/>
      <protection/>
    </xf>
    <xf numFmtId="0" fontId="22" fillId="0" borderId="0" xfId="53" applyFont="1">
      <alignment/>
      <protection/>
    </xf>
    <xf numFmtId="0" fontId="19" fillId="0" borderId="0" xfId="53" applyFont="1">
      <alignment/>
      <protection/>
    </xf>
    <xf numFmtId="0" fontId="20" fillId="0" borderId="0" xfId="53" applyFont="1">
      <alignment/>
      <protection/>
    </xf>
    <xf numFmtId="0" fontId="22" fillId="0" borderId="0" xfId="53" applyFont="1" applyAlignment="1">
      <alignment horizontal="right"/>
      <protection/>
    </xf>
    <xf numFmtId="0" fontId="23" fillId="2" borderId="10" xfId="53" applyFont="1" applyFill="1" applyBorder="1" applyAlignment="1">
      <alignment horizontal="center" wrapText="1"/>
      <protection/>
    </xf>
    <xf numFmtId="0" fontId="22" fillId="0" borderId="0" xfId="53" applyFont="1" applyAlignment="1">
      <alignment horizontal="right" vertical="center"/>
      <protection/>
    </xf>
    <xf numFmtId="0" fontId="22" fillId="0" borderId="0" xfId="53" applyFont="1" applyAlignment="1">
      <alignment vertical="center"/>
      <protection/>
    </xf>
    <xf numFmtId="0" fontId="22" fillId="0" borderId="0" xfId="53" applyFont="1" applyAlignment="1">
      <alignment horizontal="center" wrapText="1"/>
      <protection/>
    </xf>
    <xf numFmtId="0" fontId="25" fillId="32" borderId="10" xfId="53" applyFont="1" applyFill="1" applyBorder="1" applyAlignment="1">
      <alignment horizontal="center" vertical="top" wrapText="1"/>
      <protection/>
    </xf>
    <xf numFmtId="0" fontId="26" fillId="0" borderId="10" xfId="0" applyFont="1" applyBorder="1" applyAlignment="1">
      <alignment horizontal="center" vertical="center" wrapText="1"/>
    </xf>
    <xf numFmtId="0" fontId="25" fillId="0" borderId="10" xfId="53" applyFont="1" applyFill="1" applyBorder="1" applyAlignment="1">
      <alignment horizontal="right" wrapText="1"/>
      <protection/>
    </xf>
    <xf numFmtId="4" fontId="25" fillId="0" borderId="10" xfId="53" applyNumberFormat="1" applyFont="1" applyFill="1" applyBorder="1" applyAlignment="1">
      <alignment horizontal="right" wrapText="1"/>
      <protection/>
    </xf>
    <xf numFmtId="49" fontId="26" fillId="32" borderId="10" xfId="53" applyNumberFormat="1" applyFont="1" applyFill="1" applyBorder="1" applyAlignment="1">
      <alignment horizontal="center" vertical="center" wrapText="1"/>
      <protection/>
    </xf>
    <xf numFmtId="4" fontId="22" fillId="0" borderId="0" xfId="53" applyNumberFormat="1" applyFont="1">
      <alignment/>
      <protection/>
    </xf>
    <xf numFmtId="0" fontId="25" fillId="0" borderId="10" xfId="53" applyFont="1" applyFill="1" applyBorder="1" applyAlignment="1">
      <alignment horizontal="center" vertical="top" wrapText="1"/>
      <protection/>
    </xf>
    <xf numFmtId="0" fontId="26" fillId="0" borderId="10" xfId="53" applyNumberFormat="1" applyFont="1" applyFill="1" applyBorder="1" applyAlignment="1">
      <alignment horizontal="center" vertical="center" wrapText="1"/>
      <protection/>
    </xf>
    <xf numFmtId="4" fontId="28" fillId="0" borderId="10" xfId="0" applyNumberFormat="1" applyFont="1" applyFill="1" applyBorder="1" applyAlignment="1">
      <alignment horizontal="right"/>
    </xf>
    <xf numFmtId="49" fontId="26" fillId="0" borderId="10" xfId="53" applyNumberFormat="1" applyFont="1" applyFill="1" applyBorder="1" applyAlignment="1">
      <alignment horizontal="center" vertical="center" wrapText="1"/>
      <protection/>
    </xf>
    <xf numFmtId="0" fontId="22" fillId="0" borderId="0" xfId="53" applyFont="1" applyFill="1" applyAlignment="1">
      <alignment horizontal="right"/>
      <protection/>
    </xf>
    <xf numFmtId="0" fontId="22" fillId="0" borderId="0" xfId="53" applyFont="1" applyFill="1">
      <alignment/>
      <protection/>
    </xf>
    <xf numFmtId="0" fontId="29" fillId="0" borderId="10" xfId="54" applyFont="1" applyFill="1" applyBorder="1" applyAlignment="1">
      <alignment horizontal="right" wrapText="1"/>
      <protection/>
    </xf>
    <xf numFmtId="4" fontId="29" fillId="0" borderId="10" xfId="54" applyNumberFormat="1" applyFont="1" applyFill="1" applyBorder="1" applyAlignment="1">
      <alignment horizontal="right" wrapText="1"/>
      <protection/>
    </xf>
    <xf numFmtId="10" fontId="25" fillId="0" borderId="10" xfId="53" applyNumberFormat="1" applyFont="1" applyFill="1" applyBorder="1" applyAlignment="1">
      <alignment horizontal="right" wrapText="1"/>
      <protection/>
    </xf>
    <xf numFmtId="2" fontId="25" fillId="0" borderId="10" xfId="53" applyNumberFormat="1" applyFont="1" applyFill="1" applyBorder="1" applyAlignment="1">
      <alignment horizontal="right" wrapText="1"/>
      <protection/>
    </xf>
    <xf numFmtId="0" fontId="0" fillId="0" borderId="0" xfId="53" applyBorder="1">
      <alignment/>
      <protection/>
    </xf>
    <xf numFmtId="0" fontId="0" fillId="0" borderId="0" xfId="53">
      <alignment/>
      <protection/>
    </xf>
    <xf numFmtId="4" fontId="29" fillId="0" borderId="10" xfId="54" applyNumberFormat="1" applyFont="1" applyFill="1" applyBorder="1" applyAlignment="1">
      <alignment/>
      <protection/>
    </xf>
    <xf numFmtId="0" fontId="25" fillId="0" borderId="10" xfId="53" applyNumberFormat="1" applyFont="1" applyFill="1" applyBorder="1" applyAlignment="1">
      <alignment horizontal="right" wrapText="1"/>
      <protection/>
    </xf>
    <xf numFmtId="0" fontId="23" fillId="0" borderId="0" xfId="53" applyFont="1">
      <alignment/>
      <protection/>
    </xf>
    <xf numFmtId="4" fontId="23" fillId="0" borderId="0" xfId="53" applyNumberFormat="1" applyFont="1">
      <alignment/>
      <protection/>
    </xf>
    <xf numFmtId="0" fontId="29" fillId="0" borderId="0" xfId="53" applyFont="1">
      <alignment/>
      <protection/>
    </xf>
    <xf numFmtId="0" fontId="30" fillId="0" borderId="0" xfId="53" applyFont="1">
      <alignment/>
      <protection/>
    </xf>
    <xf numFmtId="0" fontId="31" fillId="0" borderId="0" xfId="53" applyFont="1">
      <alignment/>
      <protection/>
    </xf>
    <xf numFmtId="4" fontId="30" fillId="0" borderId="0" xfId="53" applyNumberFormat="1" applyFont="1">
      <alignment/>
      <protection/>
    </xf>
    <xf numFmtId="0" fontId="0" fillId="0" borderId="0" xfId="53" applyFont="1">
      <alignment/>
      <protection/>
    </xf>
    <xf numFmtId="0" fontId="32" fillId="32" borderId="0" xfId="53" applyFont="1" applyFill="1" applyBorder="1" applyAlignment="1">
      <alignment horizontal="left" vertical="top"/>
      <protection/>
    </xf>
    <xf numFmtId="0" fontId="33" fillId="0" borderId="0" xfId="53" applyFont="1">
      <alignment/>
      <protection/>
    </xf>
    <xf numFmtId="0" fontId="3" fillId="33" borderId="12"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0" fillId="32" borderId="12" xfId="0" applyFill="1" applyBorder="1" applyAlignment="1">
      <alignment horizontal="center" vertical="center" wrapText="1"/>
    </xf>
    <xf numFmtId="0" fontId="0" fillId="32" borderId="23" xfId="0" applyFill="1" applyBorder="1" applyAlignment="1">
      <alignment horizontal="center" vertical="center" wrapText="1"/>
    </xf>
    <xf numFmtId="0" fontId="0" fillId="32" borderId="13" xfId="0" applyFill="1" applyBorder="1" applyAlignment="1">
      <alignment horizontal="center" vertical="center" wrapText="1"/>
    </xf>
    <xf numFmtId="0" fontId="8" fillId="37" borderId="10" xfId="0" applyFont="1" applyFill="1" applyBorder="1" applyAlignment="1">
      <alignment horizontal="center" vertical="center"/>
    </xf>
    <xf numFmtId="0" fontId="0" fillId="34"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8" fillId="35" borderId="10"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13" xfId="0" applyFont="1" applyFill="1" applyBorder="1" applyAlignment="1">
      <alignment horizontal="center" vertical="center" wrapText="1"/>
    </xf>
    <xf numFmtId="3" fontId="6" fillId="0" borderId="10" xfId="0"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7"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8" fillId="37" borderId="17" xfId="0" applyFont="1" applyFill="1" applyBorder="1" applyAlignment="1">
      <alignment horizontal="center" vertical="center"/>
    </xf>
    <xf numFmtId="0" fontId="8" fillId="37" borderId="18" xfId="0" applyFont="1" applyFill="1" applyBorder="1" applyAlignment="1">
      <alignment horizontal="center" vertical="center"/>
    </xf>
    <xf numFmtId="0" fontId="8" fillId="37" borderId="19" xfId="0" applyFont="1" applyFill="1" applyBorder="1" applyAlignment="1">
      <alignment horizontal="center" vertical="center"/>
    </xf>
    <xf numFmtId="0" fontId="0" fillId="34" borderId="22"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21" xfId="0" applyFont="1" applyFill="1" applyBorder="1" applyAlignment="1">
      <alignment horizontal="center" vertical="center" wrapText="1"/>
    </xf>
    <xf numFmtId="3" fontId="8" fillId="0" borderId="10" xfId="0" applyNumberFormat="1" applyFont="1" applyBorder="1" applyAlignment="1">
      <alignment horizontal="center" vertical="center" wrapText="1"/>
    </xf>
    <xf numFmtId="0" fontId="8" fillId="37" borderId="17" xfId="0" applyFont="1" applyFill="1" applyBorder="1" applyAlignment="1">
      <alignment horizontal="center" vertical="center" wrapText="1"/>
    </xf>
    <xf numFmtId="0" fontId="8" fillId="37" borderId="18" xfId="0" applyFont="1" applyFill="1" applyBorder="1" applyAlignment="1">
      <alignment horizontal="center" vertical="center" wrapText="1"/>
    </xf>
    <xf numFmtId="0" fontId="8" fillId="37" borderId="19" xfId="0"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7" fillId="32" borderId="10" xfId="0" applyFont="1" applyFill="1" applyBorder="1" applyAlignment="1">
      <alignment horizontal="center" vertical="center" wrapText="1"/>
    </xf>
    <xf numFmtId="3" fontId="0"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4" fontId="7" fillId="0" borderId="10" xfId="0" applyNumberFormat="1" applyFont="1" applyBorder="1" applyAlignment="1">
      <alignment horizontal="center" vertical="center" wrapText="1"/>
    </xf>
    <xf numFmtId="0" fontId="7" fillId="33" borderId="10" xfId="0" applyNumberFormat="1" applyFont="1" applyFill="1" applyBorder="1" applyAlignment="1">
      <alignment horizontal="center" vertical="center" wrapText="1"/>
    </xf>
    <xf numFmtId="0" fontId="7" fillId="38" borderId="10" xfId="0" applyFont="1" applyFill="1" applyBorder="1" applyAlignment="1">
      <alignment horizontal="center" vertical="center" wrapText="1"/>
    </xf>
    <xf numFmtId="0" fontId="0" fillId="32" borderId="10" xfId="0"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7"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5" fillId="32" borderId="10" xfId="0" applyFont="1" applyFill="1" applyBorder="1" applyAlignment="1">
      <alignment horizontal="center" vertical="center" wrapText="1"/>
    </xf>
    <xf numFmtId="175" fontId="0" fillId="0" borderId="10" xfId="0" applyNumberFormat="1" applyFont="1" applyBorder="1" applyAlignment="1">
      <alignment horizontal="center" vertical="center" wrapText="1"/>
    </xf>
    <xf numFmtId="175" fontId="7" fillId="0" borderId="10" xfId="0" applyNumberFormat="1" applyFont="1" applyBorder="1" applyAlignment="1">
      <alignment horizontal="center" vertical="center" wrapText="1"/>
    </xf>
    <xf numFmtId="2" fontId="0" fillId="0" borderId="10" xfId="0" applyNumberFormat="1" applyFont="1" applyBorder="1" applyAlignment="1">
      <alignment horizontal="center" vertical="center" wrapText="1"/>
    </xf>
    <xf numFmtId="0" fontId="6" fillId="32"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13" xfId="0" applyFont="1" applyFill="1" applyBorder="1" applyAlignment="1">
      <alignment horizontal="center" vertical="center" wrapText="1"/>
    </xf>
    <xf numFmtId="3" fontId="7" fillId="32" borderId="10" xfId="0" applyNumberFormat="1" applyFont="1" applyFill="1" applyBorder="1" applyAlignment="1">
      <alignment horizontal="center" vertical="center" wrapText="1"/>
    </xf>
    <xf numFmtId="3" fontId="8" fillId="32" borderId="10" xfId="0" applyNumberFormat="1" applyFont="1" applyFill="1" applyBorder="1" applyAlignment="1">
      <alignment horizontal="center" vertical="center" wrapText="1"/>
    </xf>
    <xf numFmtId="3" fontId="5" fillId="32" borderId="10" xfId="0" applyNumberFormat="1" applyFont="1" applyFill="1" applyBorder="1" applyAlignment="1">
      <alignment horizontal="center" vertical="center" wrapText="1"/>
    </xf>
    <xf numFmtId="3" fontId="0" fillId="32" borderId="10" xfId="0" applyNumberFormat="1" applyFont="1" applyFill="1" applyBorder="1" applyAlignment="1">
      <alignment horizontal="center" vertical="center" wrapText="1"/>
    </xf>
    <xf numFmtId="4" fontId="0" fillId="0" borderId="10" xfId="0" applyNumberFormat="1" applyFont="1" applyBorder="1" applyAlignment="1">
      <alignment horizontal="center" vertical="center" wrapText="1"/>
    </xf>
    <xf numFmtId="0" fontId="7" fillId="32" borderId="10" xfId="0" applyFont="1" applyFill="1" applyBorder="1" applyAlignment="1">
      <alignment horizontal="left" vertical="center" wrapText="1"/>
    </xf>
    <xf numFmtId="0" fontId="0" fillId="32" borderId="10" xfId="0" applyFont="1" applyFill="1" applyBorder="1" applyAlignment="1">
      <alignment horizontal="center" vertical="center" wrapText="1"/>
    </xf>
    <xf numFmtId="0" fontId="8" fillId="39" borderId="24" xfId="0" applyFont="1" applyFill="1" applyBorder="1" applyAlignment="1">
      <alignment horizontal="center" vertical="center" wrapText="1"/>
    </xf>
    <xf numFmtId="0" fontId="8" fillId="39" borderId="0" xfId="0" applyFont="1" applyFill="1" applyBorder="1" applyAlignment="1">
      <alignment horizontal="center" vertical="center" wrapText="1"/>
    </xf>
    <xf numFmtId="0" fontId="8" fillId="39" borderId="17" xfId="0" applyFont="1" applyFill="1" applyBorder="1" applyAlignment="1">
      <alignment horizontal="center" vertical="center"/>
    </xf>
    <xf numFmtId="0" fontId="8" fillId="39" borderId="18" xfId="0" applyFont="1" applyFill="1" applyBorder="1" applyAlignment="1">
      <alignment horizontal="center" vertical="center"/>
    </xf>
    <xf numFmtId="0" fontId="8" fillId="39" borderId="19" xfId="0" applyFont="1" applyFill="1" applyBorder="1" applyAlignment="1">
      <alignment horizontal="center" vertical="center"/>
    </xf>
    <xf numFmtId="0" fontId="8" fillId="40" borderId="24" xfId="0" applyFont="1" applyFill="1" applyBorder="1" applyAlignment="1">
      <alignment horizontal="center" vertical="center"/>
    </xf>
    <xf numFmtId="0" fontId="8" fillId="40" borderId="0" xfId="0" applyFont="1" applyFill="1" applyBorder="1" applyAlignment="1">
      <alignment horizontal="center" vertical="center"/>
    </xf>
    <xf numFmtId="0" fontId="8" fillId="40" borderId="25" xfId="0" applyFont="1" applyFill="1" applyBorder="1" applyAlignment="1">
      <alignment horizontal="center" vertical="center"/>
    </xf>
    <xf numFmtId="0" fontId="8" fillId="40" borderId="17" xfId="0" applyFont="1" applyFill="1" applyBorder="1" applyAlignment="1">
      <alignment horizontal="center" vertical="center"/>
    </xf>
    <xf numFmtId="0" fontId="8" fillId="40" borderId="18" xfId="0" applyFont="1" applyFill="1" applyBorder="1" applyAlignment="1">
      <alignment horizontal="center" vertical="center"/>
    </xf>
    <xf numFmtId="0" fontId="8" fillId="40" borderId="19" xfId="0" applyFont="1" applyFill="1" applyBorder="1" applyAlignment="1">
      <alignment horizontal="center" vertical="center"/>
    </xf>
    <xf numFmtId="43" fontId="7" fillId="32" borderId="10" xfId="42" applyFont="1" applyFill="1" applyBorder="1" applyAlignment="1">
      <alignment horizontal="center"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1" xfId="0" applyFont="1" applyBorder="1" applyAlignment="1">
      <alignment horizontal="left" vertical="center" wrapText="1"/>
    </xf>
    <xf numFmtId="4" fontId="7" fillId="32" borderId="10" xfId="0" applyNumberFormat="1" applyFont="1" applyFill="1" applyBorder="1" applyAlignment="1">
      <alignment horizontal="center" vertical="center" wrapText="1"/>
    </xf>
    <xf numFmtId="43" fontId="7" fillId="33" borderId="10" xfId="42" applyFont="1" applyFill="1" applyBorder="1" applyAlignment="1">
      <alignment horizontal="center"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4" fontId="5" fillId="0" borderId="10" xfId="0" applyNumberFormat="1" applyFont="1" applyBorder="1" applyAlignment="1">
      <alignment horizontal="center" vertical="center" wrapText="1"/>
    </xf>
    <xf numFmtId="0" fontId="0" fillId="32" borderId="10" xfId="0" applyFont="1" applyFill="1" applyBorder="1" applyAlignment="1">
      <alignment horizontal="center" vertical="center"/>
    </xf>
    <xf numFmtId="0" fontId="0" fillId="32" borderId="10" xfId="0" applyFill="1" applyBorder="1" applyAlignment="1">
      <alignment horizontal="center" vertical="center"/>
    </xf>
    <xf numFmtId="0" fontId="0" fillId="0" borderId="10" xfId="0" applyBorder="1" applyAlignment="1">
      <alignment horizontal="center" vertical="center" wrapText="1"/>
    </xf>
    <xf numFmtId="0" fontId="0" fillId="33" borderId="10" xfId="0" applyFont="1" applyFill="1" applyBorder="1" applyAlignment="1">
      <alignment horizontal="center" vertical="center" wrapText="1"/>
    </xf>
    <xf numFmtId="0" fontId="0" fillId="33" borderId="10" xfId="0" applyFill="1" applyBorder="1" applyAlignment="1">
      <alignment horizontal="center" vertical="center" wrapText="1"/>
    </xf>
    <xf numFmtId="0" fontId="8" fillId="5" borderId="10" xfId="0" applyFont="1" applyFill="1" applyBorder="1" applyAlignment="1">
      <alignment horizontal="center" vertical="center"/>
    </xf>
    <xf numFmtId="0" fontId="9" fillId="16" borderId="10" xfId="0" applyFont="1" applyFill="1" applyBorder="1" applyAlignment="1">
      <alignment horizontal="center" vertical="center" wrapText="1"/>
    </xf>
    <xf numFmtId="0" fontId="9" fillId="16" borderId="10" xfId="0" applyFont="1" applyFill="1" applyBorder="1" applyAlignment="1">
      <alignment horizontal="center" vertical="center"/>
    </xf>
    <xf numFmtId="0" fontId="0" fillId="0" borderId="25" xfId="0" applyBorder="1" applyAlignment="1">
      <alignment horizontal="center"/>
    </xf>
    <xf numFmtId="0" fontId="5" fillId="0" borderId="10" xfId="0" applyFont="1" applyFill="1" applyBorder="1" applyAlignment="1">
      <alignment horizontal="left" vertical="center" wrapText="1"/>
    </xf>
    <xf numFmtId="0" fontId="0" fillId="32" borderId="18" xfId="0" applyFont="1" applyFill="1" applyBorder="1" applyAlignment="1">
      <alignment horizontal="left" vertical="center" wrapText="1"/>
    </xf>
    <xf numFmtId="0" fontId="0" fillId="32" borderId="0" xfId="0" applyFont="1" applyFill="1" applyBorder="1" applyAlignment="1">
      <alignment horizontal="left" vertical="center" wrapText="1"/>
    </xf>
    <xf numFmtId="0" fontId="7" fillId="35" borderId="26" xfId="0" applyFont="1" applyFill="1" applyBorder="1" applyAlignment="1">
      <alignment horizontal="center" vertical="center" wrapText="1"/>
    </xf>
    <xf numFmtId="0" fontId="7" fillId="35" borderId="27" xfId="0" applyFont="1" applyFill="1" applyBorder="1" applyAlignment="1">
      <alignment horizontal="center" vertical="center" wrapText="1"/>
    </xf>
    <xf numFmtId="0" fontId="7" fillId="32" borderId="12" xfId="0" applyFont="1" applyFill="1" applyBorder="1" applyAlignment="1">
      <alignment horizontal="center" vertical="center"/>
    </xf>
    <xf numFmtId="0" fontId="7" fillId="32" borderId="23" xfId="0" applyFont="1" applyFill="1" applyBorder="1" applyAlignment="1">
      <alignment horizontal="center" vertical="center"/>
    </xf>
    <xf numFmtId="0" fontId="7" fillId="32" borderId="13" xfId="0" applyFont="1" applyFill="1" applyBorder="1" applyAlignment="1">
      <alignment horizontal="center" vertical="center"/>
    </xf>
    <xf numFmtId="0" fontId="7" fillId="32" borderId="12" xfId="0" applyFont="1" applyFill="1" applyBorder="1" applyAlignment="1">
      <alignment horizontal="center" vertical="center" wrapText="1"/>
    </xf>
    <xf numFmtId="0" fontId="7" fillId="32" borderId="23" xfId="0" applyFont="1" applyFill="1" applyBorder="1" applyAlignment="1">
      <alignment horizontal="center" vertical="center" wrapText="1"/>
    </xf>
    <xf numFmtId="0" fontId="7" fillId="32" borderId="13" xfId="0" applyFont="1" applyFill="1" applyBorder="1" applyAlignment="1">
      <alignment horizontal="center" vertical="center" wrapText="1"/>
    </xf>
    <xf numFmtId="0" fontId="8" fillId="41" borderId="17" xfId="0" applyFont="1" applyFill="1" applyBorder="1" applyAlignment="1">
      <alignment horizontal="center" vertical="center"/>
    </xf>
    <xf numFmtId="0" fontId="8" fillId="41" borderId="18" xfId="0" applyFont="1" applyFill="1" applyBorder="1" applyAlignment="1">
      <alignment horizontal="center" vertical="center"/>
    </xf>
    <xf numFmtId="0" fontId="8" fillId="41" borderId="19" xfId="0" applyFont="1" applyFill="1" applyBorder="1" applyAlignment="1">
      <alignment horizontal="center" vertical="center"/>
    </xf>
    <xf numFmtId="0" fontId="8" fillId="35" borderId="13" xfId="0" applyFont="1" applyFill="1" applyBorder="1" applyAlignment="1">
      <alignment horizontal="center" vertical="center" wrapText="1"/>
    </xf>
    <xf numFmtId="0" fontId="7" fillId="32" borderId="10" xfId="0" applyFont="1" applyFill="1" applyBorder="1" applyAlignment="1">
      <alignment horizontal="center" vertical="center"/>
    </xf>
    <xf numFmtId="0" fontId="8" fillId="35" borderId="28" xfId="0" applyFont="1" applyFill="1" applyBorder="1" applyAlignment="1">
      <alignment horizontal="center" vertical="center" wrapText="1"/>
    </xf>
    <xf numFmtId="3" fontId="6" fillId="32" borderId="10" xfId="0" applyNumberFormat="1" applyFont="1" applyFill="1" applyBorder="1"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3" fillId="0" borderId="0" xfId="0" applyFont="1" applyAlignment="1">
      <alignment horizontal="left"/>
    </xf>
    <xf numFmtId="0" fontId="8" fillId="42" borderId="10" xfId="0" applyFont="1" applyFill="1" applyBorder="1" applyAlignment="1">
      <alignment horizontal="center" vertical="center" wrapText="1"/>
    </xf>
    <xf numFmtId="0" fontId="8" fillId="41" borderId="10" xfId="0" applyFont="1" applyFill="1" applyBorder="1" applyAlignment="1">
      <alignment horizontal="center" vertical="center"/>
    </xf>
    <xf numFmtId="0" fontId="7" fillId="0" borderId="10" xfId="0" applyFont="1" applyBorder="1" applyAlignment="1">
      <alignment horizontal="left"/>
    </xf>
    <xf numFmtId="0" fontId="8" fillId="43" borderId="10" xfId="0" applyFont="1" applyFill="1" applyBorder="1" applyAlignment="1">
      <alignment horizontal="center" vertical="center"/>
    </xf>
    <xf numFmtId="0" fontId="8" fillId="44" borderId="10" xfId="0" applyFont="1" applyFill="1" applyBorder="1" applyAlignment="1">
      <alignment horizontal="center" vertical="center"/>
    </xf>
    <xf numFmtId="0" fontId="8" fillId="33" borderId="10" xfId="0" applyFont="1" applyFill="1" applyBorder="1" applyAlignment="1">
      <alignment horizontal="center" vertical="center" wrapText="1"/>
    </xf>
    <xf numFmtId="4" fontId="5" fillId="32" borderId="10" xfId="0" applyNumberFormat="1" applyFont="1" applyFill="1" applyBorder="1" applyAlignment="1">
      <alignment horizontal="center" vertical="center" wrapText="1"/>
    </xf>
    <xf numFmtId="4" fontId="6" fillId="32"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xf>
    <xf numFmtId="0" fontId="5" fillId="32" borderId="10" xfId="0" applyNumberFormat="1" applyFont="1" applyFill="1" applyBorder="1" applyAlignment="1">
      <alignment horizontal="center" vertical="center" wrapText="1"/>
    </xf>
    <xf numFmtId="0" fontId="6" fillId="32" borderId="10" xfId="0" applyNumberFormat="1" applyFont="1" applyFill="1" applyBorder="1" applyAlignment="1">
      <alignment horizontal="center" vertical="center" wrapText="1"/>
    </xf>
    <xf numFmtId="0" fontId="7" fillId="36" borderId="10" xfId="0" applyFont="1" applyFill="1" applyBorder="1" applyAlignment="1">
      <alignment horizontal="left" vertical="center" wrapText="1"/>
    </xf>
    <xf numFmtId="0" fontId="7" fillId="36" borderId="15" xfId="0" applyFont="1" applyFill="1" applyBorder="1" applyAlignment="1">
      <alignment horizontal="left" vertical="top" wrapText="1"/>
    </xf>
    <xf numFmtId="0" fontId="7" fillId="36" borderId="16" xfId="0" applyFont="1" applyFill="1" applyBorder="1" applyAlignment="1">
      <alignment horizontal="left" vertical="top" wrapText="1"/>
    </xf>
    <xf numFmtId="0" fontId="7" fillId="36" borderId="11" xfId="0" applyFont="1" applyFill="1" applyBorder="1" applyAlignment="1">
      <alignment horizontal="left" vertical="top" wrapText="1"/>
    </xf>
    <xf numFmtId="0" fontId="8" fillId="4" borderId="10" xfId="0" applyFont="1" applyFill="1" applyBorder="1" applyAlignment="1">
      <alignment horizontal="center" vertical="center"/>
    </xf>
    <xf numFmtId="0" fontId="8" fillId="4" borderId="17" xfId="0" applyFont="1" applyFill="1" applyBorder="1" applyAlignment="1">
      <alignment horizontal="center" vertical="center"/>
    </xf>
    <xf numFmtId="0" fontId="8" fillId="4" borderId="18" xfId="0" applyFont="1" applyFill="1" applyBorder="1" applyAlignment="1">
      <alignment horizontal="center" vertical="center"/>
    </xf>
    <xf numFmtId="0" fontId="8" fillId="4" borderId="19" xfId="0" applyFont="1" applyFill="1" applyBorder="1" applyAlignment="1">
      <alignment horizontal="center" vertical="center"/>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45" borderId="17" xfId="0" applyFont="1" applyFill="1" applyBorder="1" applyAlignment="1">
      <alignment horizontal="left" vertical="center" wrapText="1"/>
    </xf>
    <xf numFmtId="0" fontId="7" fillId="45" borderId="18" xfId="0" applyFont="1" applyFill="1" applyBorder="1" applyAlignment="1">
      <alignment horizontal="left" vertical="center" wrapText="1"/>
    </xf>
    <xf numFmtId="0" fontId="7" fillId="45" borderId="19" xfId="0" applyFont="1" applyFill="1" applyBorder="1" applyAlignment="1">
      <alignment horizontal="left" vertical="center" wrapText="1"/>
    </xf>
    <xf numFmtId="0" fontId="8" fillId="39" borderId="10" xfId="0" applyFont="1" applyFill="1" applyBorder="1" applyAlignment="1">
      <alignment horizontal="center" vertical="center"/>
    </xf>
    <xf numFmtId="0" fontId="8" fillId="46" borderId="10" xfId="0" applyFont="1" applyFill="1" applyBorder="1" applyAlignment="1">
      <alignment horizontal="center" vertical="center"/>
    </xf>
    <xf numFmtId="0" fontId="8" fillId="46" borderId="17" xfId="0" applyFont="1" applyFill="1" applyBorder="1" applyAlignment="1">
      <alignment horizontal="center" vertical="center"/>
    </xf>
    <xf numFmtId="0" fontId="8" fillId="46" borderId="18" xfId="0" applyFont="1" applyFill="1" applyBorder="1" applyAlignment="1">
      <alignment horizontal="center" vertical="center"/>
    </xf>
    <xf numFmtId="0" fontId="8" fillId="46" borderId="19" xfId="0" applyFont="1" applyFill="1" applyBorder="1" applyAlignment="1">
      <alignment horizontal="center" vertical="center"/>
    </xf>
    <xf numFmtId="0" fontId="8" fillId="43" borderId="10" xfId="0" applyFont="1" applyFill="1" applyBorder="1" applyAlignment="1">
      <alignment horizontal="center" vertical="center" wrapText="1"/>
    </xf>
    <xf numFmtId="0" fontId="7" fillId="0" borderId="10" xfId="0" applyFont="1" applyBorder="1" applyAlignment="1">
      <alignment horizontal="left" vertical="center" wrapText="1"/>
    </xf>
    <xf numFmtId="0" fontId="0" fillId="32" borderId="12" xfId="0" applyFont="1" applyFill="1" applyBorder="1" applyAlignment="1">
      <alignment horizontal="center" vertical="center" wrapText="1"/>
    </xf>
    <xf numFmtId="3" fontId="5" fillId="0" borderId="15" xfId="0" applyNumberFormat="1" applyFont="1" applyBorder="1" applyAlignment="1">
      <alignment horizontal="center" vertical="center" wrapText="1"/>
    </xf>
    <xf numFmtId="3" fontId="5" fillId="0" borderId="11" xfId="0" applyNumberFormat="1" applyFont="1" applyBorder="1" applyAlignment="1">
      <alignment horizontal="center" vertical="center" wrapText="1"/>
    </xf>
    <xf numFmtId="0" fontId="7" fillId="47" borderId="10" xfId="0" applyFont="1" applyFill="1" applyBorder="1" applyAlignment="1">
      <alignment horizontal="center" vertical="center" wrapText="1"/>
    </xf>
    <xf numFmtId="49" fontId="7" fillId="32" borderId="10" xfId="0" applyNumberFormat="1" applyFont="1" applyFill="1" applyBorder="1" applyAlignment="1">
      <alignment horizontal="center" vertical="center" wrapText="1"/>
    </xf>
    <xf numFmtId="0" fontId="9" fillId="48" borderId="17" xfId="0" applyFont="1" applyFill="1" applyBorder="1" applyAlignment="1">
      <alignment horizontal="center" vertical="center"/>
    </xf>
    <xf numFmtId="0" fontId="9" fillId="48" borderId="18" xfId="0" applyFont="1" applyFill="1" applyBorder="1" applyAlignment="1">
      <alignment horizontal="center" vertical="center"/>
    </xf>
    <xf numFmtId="0" fontId="9" fillId="48" borderId="19" xfId="0" applyFont="1" applyFill="1" applyBorder="1" applyAlignment="1">
      <alignment horizontal="center" vertical="center"/>
    </xf>
    <xf numFmtId="0" fontId="9" fillId="48" borderId="24" xfId="0" applyFont="1" applyFill="1" applyBorder="1" applyAlignment="1">
      <alignment horizontal="center" vertical="center"/>
    </xf>
    <xf numFmtId="0" fontId="9" fillId="48" borderId="0" xfId="0" applyFont="1" applyFill="1" applyBorder="1" applyAlignment="1">
      <alignment horizontal="center" vertical="center"/>
    </xf>
    <xf numFmtId="0" fontId="8" fillId="47" borderId="10" xfId="0" applyFont="1" applyFill="1" applyBorder="1" applyAlignment="1">
      <alignment horizontal="center" vertical="center" wrapText="1"/>
    </xf>
    <xf numFmtId="0" fontId="8" fillId="41" borderId="24" xfId="0" applyFont="1" applyFill="1" applyBorder="1" applyAlignment="1">
      <alignment horizontal="center" vertical="center"/>
    </xf>
    <xf numFmtId="0" fontId="8" fillId="41" borderId="0" xfId="0" applyFont="1" applyFill="1" applyBorder="1" applyAlignment="1">
      <alignment horizontal="center" vertical="center"/>
    </xf>
    <xf numFmtId="0" fontId="8" fillId="41" borderId="25" xfId="0" applyFont="1" applyFill="1" applyBorder="1" applyAlignment="1">
      <alignment horizontal="center" vertical="center"/>
    </xf>
    <xf numFmtId="0" fontId="3" fillId="47" borderId="10" xfId="0" applyFont="1" applyFill="1" applyBorder="1" applyAlignment="1">
      <alignment horizontal="center" vertical="center" wrapText="1"/>
    </xf>
    <xf numFmtId="0" fontId="7" fillId="32" borderId="17" xfId="0" applyFont="1" applyFill="1" applyBorder="1" applyAlignment="1">
      <alignment horizontal="left" vertical="center" wrapText="1"/>
    </xf>
    <xf numFmtId="0" fontId="7" fillId="32" borderId="18" xfId="0" applyFont="1" applyFill="1" applyBorder="1" applyAlignment="1">
      <alignment horizontal="left" vertical="center" wrapText="1"/>
    </xf>
    <xf numFmtId="0" fontId="7" fillId="32" borderId="19" xfId="0" applyFont="1" applyFill="1" applyBorder="1" applyAlignment="1">
      <alignment horizontal="left" vertical="center" wrapText="1"/>
    </xf>
    <xf numFmtId="0" fontId="7" fillId="32" borderId="22" xfId="0" applyFont="1" applyFill="1" applyBorder="1" applyAlignment="1">
      <alignment horizontal="left" vertical="center" wrapText="1"/>
    </xf>
    <xf numFmtId="0" fontId="7" fillId="32" borderId="20" xfId="0" applyFont="1" applyFill="1" applyBorder="1" applyAlignment="1">
      <alignment horizontal="left" vertical="center" wrapText="1"/>
    </xf>
    <xf numFmtId="0" fontId="7" fillId="32" borderId="21" xfId="0" applyFont="1" applyFill="1" applyBorder="1" applyAlignment="1">
      <alignment horizontal="left" vertical="center" wrapText="1"/>
    </xf>
    <xf numFmtId="0" fontId="9" fillId="39" borderId="24" xfId="0" applyFont="1" applyFill="1" applyBorder="1" applyAlignment="1">
      <alignment horizontal="center" vertical="center" wrapText="1"/>
    </xf>
    <xf numFmtId="0" fontId="9" fillId="39" borderId="0" xfId="0" applyFont="1" applyFill="1" applyBorder="1" applyAlignment="1">
      <alignment horizontal="center" vertical="center" wrapText="1"/>
    </xf>
    <xf numFmtId="0" fontId="9" fillId="47" borderId="17" xfId="0" applyFont="1" applyFill="1" applyBorder="1" applyAlignment="1">
      <alignment horizontal="center" vertical="center"/>
    </xf>
    <xf numFmtId="0" fontId="9" fillId="47" borderId="18" xfId="0" applyFont="1" applyFill="1" applyBorder="1" applyAlignment="1">
      <alignment horizontal="center" vertical="center"/>
    </xf>
    <xf numFmtId="0" fontId="9" fillId="47" borderId="19" xfId="0" applyFont="1" applyFill="1" applyBorder="1" applyAlignment="1">
      <alignment horizontal="center" vertical="center"/>
    </xf>
    <xf numFmtId="4" fontId="29" fillId="0" borderId="10" xfId="54" applyNumberFormat="1" applyFont="1" applyFill="1" applyBorder="1" applyAlignment="1">
      <alignment horizontal="right" wrapText="1"/>
      <protection/>
    </xf>
    <xf numFmtId="0" fontId="29" fillId="0" borderId="10" xfId="54" applyFont="1" applyFill="1" applyBorder="1" applyAlignment="1">
      <alignment horizontal="right" wrapText="1"/>
      <protection/>
    </xf>
    <xf numFmtId="0" fontId="25" fillId="32" borderId="10" xfId="53" applyFont="1" applyFill="1" applyBorder="1" applyAlignment="1">
      <alignment horizontal="center" vertical="center" wrapText="1"/>
      <protection/>
    </xf>
    <xf numFmtId="0" fontId="25" fillId="32" borderId="10" xfId="53" applyFont="1" applyFill="1" applyBorder="1" applyAlignment="1">
      <alignment horizontal="center" vertical="top" wrapText="1"/>
      <protection/>
    </xf>
    <xf numFmtId="0" fontId="23" fillId="2" borderId="10" xfId="53" applyFont="1" applyFill="1" applyBorder="1" applyAlignment="1">
      <alignment horizontal="center" vertical="center" wrapText="1"/>
      <protection/>
    </xf>
    <xf numFmtId="0" fontId="22" fillId="2" borderId="10" xfId="53" applyFont="1" applyFill="1" applyBorder="1" applyAlignment="1">
      <alignment vertical="center"/>
      <protection/>
    </xf>
    <xf numFmtId="0" fontId="23" fillId="2" borderId="10" xfId="44" applyFont="1" applyFill="1" applyBorder="1" applyAlignment="1" applyProtection="1">
      <alignment horizontal="center" vertical="center" wrapText="1"/>
      <protection/>
    </xf>
    <xf numFmtId="0" fontId="23" fillId="2" borderId="10" xfId="53" applyFont="1" applyFill="1" applyBorder="1" applyAlignment="1">
      <alignment vertical="center"/>
      <protection/>
    </xf>
    <xf numFmtId="0" fontId="23" fillId="2" borderId="10" xfId="53" applyFont="1" applyFill="1" applyBorder="1" applyAlignment="1">
      <alignment horizontal="center" wrapText="1"/>
      <protection/>
    </xf>
    <xf numFmtId="0" fontId="22" fillId="2" borderId="10" xfId="53" applyFont="1" applyFill="1" applyBorder="1">
      <alignment/>
      <protection/>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Hiperłącze 2" xfId="45"/>
    <cellStyle name="Komórka połączona" xfId="46"/>
    <cellStyle name="Komórka zaznaczona" xfId="47"/>
    <cellStyle name="Nagłówek 1" xfId="48"/>
    <cellStyle name="Nagłówek 2" xfId="49"/>
    <cellStyle name="Nagłówek 3" xfId="50"/>
    <cellStyle name="Nagłówek 4" xfId="51"/>
    <cellStyle name="Neutralne" xfId="52"/>
    <cellStyle name="Normalny 2" xfId="53"/>
    <cellStyle name="Normalny 3" xfId="54"/>
    <cellStyle name="Normalny 4" xfId="55"/>
    <cellStyle name="Obliczenia" xfId="56"/>
    <cellStyle name="Followed Hyperlink" xfId="57"/>
    <cellStyle name="Percent" xfId="58"/>
    <cellStyle name="Suma" xfId="59"/>
    <cellStyle name="Tekst objaśnienia" xfId="60"/>
    <cellStyle name="Tekst ostrzeżenia" xfId="61"/>
    <cellStyle name="Tytuł" xfId="62"/>
    <cellStyle name="Uwaga" xfId="63"/>
    <cellStyle name="Currency" xfId="64"/>
    <cellStyle name="Currency [0]" xfId="65"/>
    <cellStyle name="Złe"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335"/>
  <sheetViews>
    <sheetView zoomScale="70" zoomScaleNormal="70" zoomScaleSheetLayoutView="75" zoomScalePageLayoutView="0" workbookViewId="0" topLeftCell="A102">
      <selection activeCell="I322" sqref="I322:J322"/>
    </sheetView>
  </sheetViews>
  <sheetFormatPr defaultColWidth="9.140625" defaultRowHeight="5.25" customHeight="1"/>
  <cols>
    <col min="1" max="1" width="23.28125" style="0" customWidth="1"/>
    <col min="3" max="3" width="15.421875" style="0" customWidth="1"/>
    <col min="4" max="4" width="16.421875" style="0" customWidth="1"/>
    <col min="5" max="5" width="6.7109375" style="0" customWidth="1"/>
    <col min="6" max="6" width="9.57421875" style="2" customWidth="1"/>
    <col min="7" max="7" width="6.7109375" style="2" customWidth="1"/>
    <col min="8" max="8" width="8.28125" style="2" customWidth="1"/>
    <col min="9" max="9" width="6.7109375" style="2" customWidth="1"/>
    <col min="10" max="10" width="13.00390625" style="2" customWidth="1"/>
    <col min="11" max="11" width="15.8515625" style="2" customWidth="1"/>
    <col min="12" max="12" width="14.421875" style="2" customWidth="1"/>
    <col min="13" max="13" width="14.421875" style="1" customWidth="1"/>
    <col min="14" max="14" width="14.7109375" style="0" customWidth="1"/>
    <col min="15" max="15" width="9.28125" style="0" customWidth="1"/>
    <col min="16" max="16" width="6.7109375" style="1" customWidth="1"/>
    <col min="17" max="17" width="8.421875" style="1" customWidth="1"/>
    <col min="18" max="18" width="6.7109375" style="0" customWidth="1"/>
    <col min="19" max="19" width="8.57421875" style="0" customWidth="1"/>
    <col min="20" max="20" width="6.7109375" style="1" customWidth="1"/>
    <col min="21" max="21" width="8.28125" style="1" customWidth="1"/>
  </cols>
  <sheetData>
    <row r="1" spans="1:3" ht="12.75">
      <c r="A1" s="8" t="s">
        <v>328</v>
      </c>
      <c r="B1" s="8"/>
      <c r="C1" s="8"/>
    </row>
    <row r="2" spans="1:11" ht="12.75">
      <c r="A2" s="8" t="s">
        <v>217</v>
      </c>
      <c r="B2" s="8"/>
      <c r="C2" s="8"/>
      <c r="D2" s="8"/>
      <c r="E2" s="8"/>
      <c r="F2" s="8"/>
      <c r="G2" s="8"/>
      <c r="H2" s="8"/>
      <c r="I2" s="8"/>
      <c r="J2" s="17"/>
      <c r="K2" s="17"/>
    </row>
    <row r="3" spans="1:2" ht="12.75">
      <c r="A3" s="4"/>
      <c r="B3" s="1"/>
    </row>
    <row r="4" spans="1:3" ht="12.75">
      <c r="A4" s="18" t="s">
        <v>195</v>
      </c>
      <c r="B4" s="18"/>
      <c r="C4" s="18"/>
    </row>
    <row r="5" spans="1:4" ht="12.75">
      <c r="A5" s="8" t="s">
        <v>166</v>
      </c>
      <c r="B5" s="8"/>
      <c r="C5" s="8"/>
      <c r="D5" s="8"/>
    </row>
    <row r="6" spans="1:8" ht="14.25" customHeight="1">
      <c r="A6" s="7"/>
      <c r="B6" s="1"/>
      <c r="H6" s="19"/>
    </row>
    <row r="7" spans="1:22" ht="24.75" customHeight="1">
      <c r="A7" s="170" t="s">
        <v>196</v>
      </c>
      <c r="B7" s="170"/>
      <c r="C7" s="170"/>
      <c r="D7" s="170"/>
      <c r="E7" s="170"/>
      <c r="F7" s="170"/>
      <c r="G7" s="170"/>
      <c r="H7" s="170"/>
      <c r="I7" s="170"/>
      <c r="J7" s="170"/>
      <c r="K7" s="170"/>
      <c r="L7" s="170"/>
      <c r="M7" s="170"/>
      <c r="N7" s="170"/>
      <c r="O7" s="170"/>
      <c r="P7" s="170"/>
      <c r="Q7" s="170"/>
      <c r="R7" s="170"/>
      <c r="S7" s="170"/>
      <c r="T7" s="170"/>
      <c r="U7" s="170"/>
      <c r="V7" s="170"/>
    </row>
    <row r="8" spans="1:22" s="7" customFormat="1" ht="22.5" customHeight="1">
      <c r="A8" s="169" t="s">
        <v>70</v>
      </c>
      <c r="B8" s="169"/>
      <c r="C8" s="169"/>
      <c r="D8" s="169"/>
      <c r="E8" s="169"/>
      <c r="F8" s="169"/>
      <c r="G8" s="169"/>
      <c r="H8" s="169"/>
      <c r="I8" s="169"/>
      <c r="J8" s="169"/>
      <c r="K8" s="169"/>
      <c r="L8" s="169"/>
      <c r="M8" s="169"/>
      <c r="N8" s="169"/>
      <c r="O8" s="169"/>
      <c r="P8" s="169"/>
      <c r="Q8" s="169"/>
      <c r="R8" s="169"/>
      <c r="S8" s="169"/>
      <c r="T8" s="169"/>
      <c r="U8" s="169"/>
      <c r="V8" s="169"/>
    </row>
    <row r="9" spans="1:22" ht="12.75" customHeight="1">
      <c r="A9" s="133" t="s">
        <v>72</v>
      </c>
      <c r="B9" s="133" t="s">
        <v>125</v>
      </c>
      <c r="C9" s="131" t="s">
        <v>71</v>
      </c>
      <c r="D9" s="43" t="s">
        <v>75</v>
      </c>
      <c r="E9" s="133">
        <v>2007</v>
      </c>
      <c r="F9" s="133"/>
      <c r="G9" s="133">
        <v>2008</v>
      </c>
      <c r="H9" s="133"/>
      <c r="I9" s="133">
        <v>2009</v>
      </c>
      <c r="J9" s="133"/>
      <c r="K9" s="133" t="s">
        <v>218</v>
      </c>
      <c r="L9" s="133"/>
      <c r="M9" s="135">
        <v>2011</v>
      </c>
      <c r="N9" s="135"/>
      <c r="O9" s="133">
        <v>2012</v>
      </c>
      <c r="P9" s="133"/>
      <c r="Q9" s="135">
        <v>2013</v>
      </c>
      <c r="R9" s="135"/>
      <c r="S9" s="133">
        <v>2014</v>
      </c>
      <c r="T9" s="133"/>
      <c r="U9" s="135">
        <v>2015</v>
      </c>
      <c r="V9" s="135"/>
    </row>
    <row r="10" spans="1:22" ht="21.75" customHeight="1">
      <c r="A10" s="133"/>
      <c r="B10" s="133"/>
      <c r="C10" s="132"/>
      <c r="D10" s="43" t="s">
        <v>76</v>
      </c>
      <c r="E10" s="43" t="s">
        <v>77</v>
      </c>
      <c r="F10" s="43" t="s">
        <v>78</v>
      </c>
      <c r="G10" s="43" t="s">
        <v>77</v>
      </c>
      <c r="H10" s="43" t="s">
        <v>78</v>
      </c>
      <c r="I10" s="43" t="s">
        <v>77</v>
      </c>
      <c r="J10" s="43" t="s">
        <v>78</v>
      </c>
      <c r="K10" s="43" t="s">
        <v>77</v>
      </c>
      <c r="L10" s="43" t="s">
        <v>78</v>
      </c>
      <c r="M10" s="43" t="s">
        <v>77</v>
      </c>
      <c r="N10" s="44" t="s">
        <v>78</v>
      </c>
      <c r="O10" s="43" t="s">
        <v>77</v>
      </c>
      <c r="P10" s="43" t="s">
        <v>78</v>
      </c>
      <c r="Q10" s="44" t="s">
        <v>77</v>
      </c>
      <c r="R10" s="44" t="s">
        <v>78</v>
      </c>
      <c r="S10" s="43" t="s">
        <v>77</v>
      </c>
      <c r="T10" s="43" t="s">
        <v>78</v>
      </c>
      <c r="U10" s="44" t="s">
        <v>77</v>
      </c>
      <c r="V10" s="44" t="s">
        <v>78</v>
      </c>
    </row>
    <row r="11" spans="1:22" ht="12.75" customHeight="1">
      <c r="A11" s="154" t="s">
        <v>167</v>
      </c>
      <c r="B11" s="154" t="s">
        <v>126</v>
      </c>
      <c r="C11" s="123" t="s">
        <v>293</v>
      </c>
      <c r="D11" s="36" t="s">
        <v>79</v>
      </c>
      <c r="E11" s="5">
        <v>0</v>
      </c>
      <c r="F11" s="5">
        <v>0</v>
      </c>
      <c r="G11" s="5">
        <v>0</v>
      </c>
      <c r="H11" s="5">
        <v>0</v>
      </c>
      <c r="I11" s="20">
        <v>0</v>
      </c>
      <c r="J11" s="5">
        <v>0</v>
      </c>
      <c r="K11" s="5">
        <v>1</v>
      </c>
      <c r="L11" s="5">
        <v>4</v>
      </c>
      <c r="M11" s="5">
        <v>5</v>
      </c>
      <c r="N11" s="6">
        <f>N317</f>
        <v>8</v>
      </c>
      <c r="O11" s="5" t="s">
        <v>74</v>
      </c>
      <c r="P11" s="5" t="s">
        <v>74</v>
      </c>
      <c r="Q11" s="6" t="s">
        <v>74</v>
      </c>
      <c r="R11" s="6" t="s">
        <v>74</v>
      </c>
      <c r="S11" s="5" t="s">
        <v>74</v>
      </c>
      <c r="T11" s="5" t="s">
        <v>74</v>
      </c>
      <c r="U11" s="6" t="s">
        <v>74</v>
      </c>
      <c r="V11" s="6" t="s">
        <v>74</v>
      </c>
    </row>
    <row r="12" spans="1:22" ht="12.75">
      <c r="A12" s="154"/>
      <c r="B12" s="154"/>
      <c r="C12" s="124"/>
      <c r="D12" s="36" t="s">
        <v>127</v>
      </c>
      <c r="E12" s="140" t="s">
        <v>74</v>
      </c>
      <c r="F12" s="140"/>
      <c r="G12" s="139" t="s">
        <v>74</v>
      </c>
      <c r="H12" s="139"/>
      <c r="I12" s="140" t="s">
        <v>74</v>
      </c>
      <c r="J12" s="140"/>
      <c r="K12" s="139">
        <v>9</v>
      </c>
      <c r="L12" s="139"/>
      <c r="M12" s="140" t="s">
        <v>74</v>
      </c>
      <c r="N12" s="140"/>
      <c r="O12" s="140" t="s">
        <v>74</v>
      </c>
      <c r="P12" s="140"/>
      <c r="Q12" s="139">
        <v>35</v>
      </c>
      <c r="R12" s="139"/>
      <c r="S12" s="140" t="s">
        <v>74</v>
      </c>
      <c r="T12" s="140"/>
      <c r="U12" s="139">
        <v>36</v>
      </c>
      <c r="V12" s="139"/>
    </row>
    <row r="13" spans="1:22" ht="12.75">
      <c r="A13" s="154"/>
      <c r="B13" s="154"/>
      <c r="C13" s="124"/>
      <c r="D13" s="36" t="s">
        <v>128</v>
      </c>
      <c r="E13" s="140">
        <v>0</v>
      </c>
      <c r="F13" s="140"/>
      <c r="G13" s="140"/>
      <c r="H13" s="140"/>
      <c r="I13" s="140"/>
      <c r="J13" s="140"/>
      <c r="K13" s="140"/>
      <c r="L13" s="140"/>
      <c r="M13" s="140"/>
      <c r="N13" s="140"/>
      <c r="O13" s="140"/>
      <c r="P13" s="140"/>
      <c r="Q13" s="140"/>
      <c r="R13" s="140"/>
      <c r="S13" s="140"/>
      <c r="T13" s="140"/>
      <c r="U13" s="140"/>
      <c r="V13" s="140"/>
    </row>
    <row r="14" spans="1:22" ht="24">
      <c r="A14" s="154"/>
      <c r="B14" s="154"/>
      <c r="C14" s="125"/>
      <c r="D14" s="36" t="s">
        <v>216</v>
      </c>
      <c r="E14" s="140" t="s">
        <v>74</v>
      </c>
      <c r="F14" s="140"/>
      <c r="G14" s="140" t="s">
        <v>74</v>
      </c>
      <c r="H14" s="140"/>
      <c r="I14" s="140" t="s">
        <v>74</v>
      </c>
      <c r="J14" s="140"/>
      <c r="K14" s="140" t="s">
        <v>74</v>
      </c>
      <c r="L14" s="140"/>
      <c r="M14" s="140">
        <f>M320</f>
        <v>11</v>
      </c>
      <c r="N14" s="140"/>
      <c r="O14" s="140">
        <f>O320</f>
        <v>23</v>
      </c>
      <c r="P14" s="140"/>
      <c r="Q14" s="140">
        <f>Q320</f>
        <v>28</v>
      </c>
      <c r="R14" s="140"/>
      <c r="S14" s="140">
        <f>S320</f>
        <v>28</v>
      </c>
      <c r="T14" s="140"/>
      <c r="U14" s="140">
        <f>U320</f>
        <v>28</v>
      </c>
      <c r="V14" s="140"/>
    </row>
    <row r="15" spans="1:22" ht="12.75" customHeight="1">
      <c r="A15" s="154" t="s">
        <v>9</v>
      </c>
      <c r="B15" s="154" t="s">
        <v>126</v>
      </c>
      <c r="C15" s="123" t="s">
        <v>295</v>
      </c>
      <c r="D15" s="36" t="s">
        <v>79</v>
      </c>
      <c r="E15" s="5">
        <v>0</v>
      </c>
      <c r="F15" s="5">
        <v>0</v>
      </c>
      <c r="G15" s="5">
        <v>0</v>
      </c>
      <c r="H15" s="5">
        <v>0</v>
      </c>
      <c r="I15" s="20">
        <v>14</v>
      </c>
      <c r="J15" s="5">
        <v>87</v>
      </c>
      <c r="K15" s="5">
        <v>117</v>
      </c>
      <c r="L15" s="9">
        <v>219</v>
      </c>
      <c r="M15" s="5">
        <v>371</v>
      </c>
      <c r="N15" s="6">
        <f>N134+N173+N217+N269</f>
        <v>474</v>
      </c>
      <c r="O15" s="5" t="s">
        <v>74</v>
      </c>
      <c r="P15" s="5" t="s">
        <v>74</v>
      </c>
      <c r="Q15" s="6" t="s">
        <v>74</v>
      </c>
      <c r="R15" s="6" t="s">
        <v>74</v>
      </c>
      <c r="S15" s="5" t="s">
        <v>74</v>
      </c>
      <c r="T15" s="5" t="s">
        <v>74</v>
      </c>
      <c r="U15" s="6" t="s">
        <v>74</v>
      </c>
      <c r="V15" s="6" t="s">
        <v>74</v>
      </c>
    </row>
    <row r="16" spans="1:22" ht="12.75">
      <c r="A16" s="154"/>
      <c r="B16" s="154"/>
      <c r="C16" s="124"/>
      <c r="D16" s="36" t="s">
        <v>127</v>
      </c>
      <c r="E16" s="140" t="s">
        <v>74</v>
      </c>
      <c r="F16" s="140"/>
      <c r="G16" s="139" t="s">
        <v>74</v>
      </c>
      <c r="H16" s="139"/>
      <c r="I16" s="140" t="s">
        <v>74</v>
      </c>
      <c r="J16" s="140"/>
      <c r="K16" s="139">
        <v>576</v>
      </c>
      <c r="L16" s="139"/>
      <c r="M16" s="140" t="s">
        <v>74</v>
      </c>
      <c r="N16" s="140"/>
      <c r="O16" s="140" t="s">
        <v>74</v>
      </c>
      <c r="P16" s="140"/>
      <c r="Q16" s="139">
        <v>1540</v>
      </c>
      <c r="R16" s="139"/>
      <c r="S16" s="140" t="s">
        <v>74</v>
      </c>
      <c r="T16" s="140"/>
      <c r="U16" s="139">
        <v>1540</v>
      </c>
      <c r="V16" s="139"/>
    </row>
    <row r="17" spans="1:22" ht="12.75">
      <c r="A17" s="154"/>
      <c r="B17" s="154"/>
      <c r="C17" s="124"/>
      <c r="D17" s="36" t="s">
        <v>128</v>
      </c>
      <c r="E17" s="140">
        <v>0</v>
      </c>
      <c r="F17" s="140"/>
      <c r="G17" s="140"/>
      <c r="H17" s="140"/>
      <c r="I17" s="140"/>
      <c r="J17" s="140"/>
      <c r="K17" s="140"/>
      <c r="L17" s="140"/>
      <c r="M17" s="140"/>
      <c r="N17" s="140"/>
      <c r="O17" s="140"/>
      <c r="P17" s="140"/>
      <c r="Q17" s="140"/>
      <c r="R17" s="140"/>
      <c r="S17" s="140"/>
      <c r="T17" s="140"/>
      <c r="U17" s="140"/>
      <c r="V17" s="140"/>
    </row>
    <row r="18" spans="1:22" ht="24">
      <c r="A18" s="154"/>
      <c r="B18" s="154"/>
      <c r="C18" s="125"/>
      <c r="D18" s="36" t="s">
        <v>216</v>
      </c>
      <c r="E18" s="140"/>
      <c r="F18" s="140"/>
      <c r="G18" s="140"/>
      <c r="H18" s="140"/>
      <c r="I18" s="140"/>
      <c r="J18" s="140"/>
      <c r="K18" s="140"/>
      <c r="L18" s="140"/>
      <c r="M18" s="140">
        <f>M137+M176+M220+M272</f>
        <v>583</v>
      </c>
      <c r="N18" s="140"/>
      <c r="O18" s="140">
        <f>O137+O176+O220+O272</f>
        <v>751</v>
      </c>
      <c r="P18" s="140"/>
      <c r="Q18" s="140">
        <f>Q137+Q176+Q220+Q272</f>
        <v>770</v>
      </c>
      <c r="R18" s="140"/>
      <c r="S18" s="140">
        <f>S137+S176+S220+S272</f>
        <v>771</v>
      </c>
      <c r="T18" s="140"/>
      <c r="U18" s="140">
        <f>U137+U176+U220+U272</f>
        <v>771</v>
      </c>
      <c r="V18" s="140"/>
    </row>
    <row r="19" spans="1:22" ht="12.75" customHeight="1">
      <c r="A19" s="158" t="s">
        <v>168</v>
      </c>
      <c r="B19" s="158" t="s">
        <v>126</v>
      </c>
      <c r="C19" s="126"/>
      <c r="D19" s="36" t="s">
        <v>79</v>
      </c>
      <c r="E19" s="5">
        <v>0</v>
      </c>
      <c r="F19" s="5">
        <v>0</v>
      </c>
      <c r="G19" s="5">
        <v>0</v>
      </c>
      <c r="H19" s="5">
        <v>0</v>
      </c>
      <c r="I19" s="20">
        <v>14</v>
      </c>
      <c r="J19" s="5">
        <v>87</v>
      </c>
      <c r="K19" s="5">
        <v>114</v>
      </c>
      <c r="L19" s="9">
        <v>202</v>
      </c>
      <c r="M19" s="5">
        <v>353</v>
      </c>
      <c r="N19" s="6">
        <f>N138+N177</f>
        <v>430</v>
      </c>
      <c r="O19" s="5" t="s">
        <v>74</v>
      </c>
      <c r="P19" s="5" t="s">
        <v>74</v>
      </c>
      <c r="Q19" s="6" t="s">
        <v>74</v>
      </c>
      <c r="R19" s="6" t="s">
        <v>74</v>
      </c>
      <c r="S19" s="5" t="s">
        <v>74</v>
      </c>
      <c r="T19" s="5" t="s">
        <v>74</v>
      </c>
      <c r="U19" s="6" t="s">
        <v>74</v>
      </c>
      <c r="V19" s="6" t="s">
        <v>74</v>
      </c>
    </row>
    <row r="20" spans="1:22" ht="12.75">
      <c r="A20" s="158"/>
      <c r="B20" s="158"/>
      <c r="C20" s="127"/>
      <c r="D20" s="36" t="s">
        <v>127</v>
      </c>
      <c r="E20" s="140" t="s">
        <v>74</v>
      </c>
      <c r="F20" s="140"/>
      <c r="G20" s="139" t="s">
        <v>74</v>
      </c>
      <c r="H20" s="139"/>
      <c r="I20" s="140" t="s">
        <v>74</v>
      </c>
      <c r="J20" s="140"/>
      <c r="K20" s="139">
        <v>150</v>
      </c>
      <c r="L20" s="139"/>
      <c r="M20" s="140" t="s">
        <v>74</v>
      </c>
      <c r="N20" s="140"/>
      <c r="O20" s="140" t="s">
        <v>74</v>
      </c>
      <c r="P20" s="140"/>
      <c r="Q20" s="139">
        <v>600</v>
      </c>
      <c r="R20" s="139"/>
      <c r="S20" s="140" t="s">
        <v>74</v>
      </c>
      <c r="T20" s="140"/>
      <c r="U20" s="139">
        <v>612</v>
      </c>
      <c r="V20" s="139"/>
    </row>
    <row r="21" spans="1:22" ht="12.75">
      <c r="A21" s="158"/>
      <c r="B21" s="158"/>
      <c r="C21" s="127"/>
      <c r="D21" s="36" t="s">
        <v>128</v>
      </c>
      <c r="E21" s="140">
        <v>0</v>
      </c>
      <c r="F21" s="140"/>
      <c r="G21" s="140"/>
      <c r="H21" s="140"/>
      <c r="I21" s="140"/>
      <c r="J21" s="140"/>
      <c r="K21" s="140"/>
      <c r="L21" s="140"/>
      <c r="M21" s="140"/>
      <c r="N21" s="140"/>
      <c r="O21" s="140"/>
      <c r="P21" s="140"/>
      <c r="Q21" s="140"/>
      <c r="R21" s="140"/>
      <c r="S21" s="140"/>
      <c r="T21" s="140"/>
      <c r="U21" s="140"/>
      <c r="V21" s="140"/>
    </row>
    <row r="22" spans="1:22" ht="24">
      <c r="A22" s="158"/>
      <c r="B22" s="158"/>
      <c r="C22" s="128"/>
      <c r="D22" s="36" t="s">
        <v>216</v>
      </c>
      <c r="E22" s="140"/>
      <c r="F22" s="140"/>
      <c r="G22" s="140"/>
      <c r="H22" s="140"/>
      <c r="I22" s="140"/>
      <c r="J22" s="140"/>
      <c r="K22" s="140"/>
      <c r="L22" s="140"/>
      <c r="M22" s="140">
        <f>M141+M180</f>
        <v>517</v>
      </c>
      <c r="N22" s="140"/>
      <c r="O22" s="140">
        <f>O141+O180</f>
        <v>610</v>
      </c>
      <c r="P22" s="140"/>
      <c r="Q22" s="140">
        <f>Q141+Q180</f>
        <v>615</v>
      </c>
      <c r="R22" s="140"/>
      <c r="S22" s="140">
        <f>S141+S180</f>
        <v>615</v>
      </c>
      <c r="T22" s="140"/>
      <c r="U22" s="140">
        <f>U141+U180</f>
        <v>615</v>
      </c>
      <c r="V22" s="140"/>
    </row>
    <row r="23" spans="1:22" ht="12.75" customHeight="1">
      <c r="A23" s="158" t="s">
        <v>169</v>
      </c>
      <c r="B23" s="158" t="s">
        <v>126</v>
      </c>
      <c r="C23" s="126"/>
      <c r="D23" s="36" t="s">
        <v>79</v>
      </c>
      <c r="E23" s="5">
        <v>0</v>
      </c>
      <c r="F23" s="5">
        <v>0</v>
      </c>
      <c r="G23" s="5">
        <v>0</v>
      </c>
      <c r="H23" s="5">
        <v>0</v>
      </c>
      <c r="I23" s="5">
        <v>0</v>
      </c>
      <c r="J23" s="5">
        <v>0</v>
      </c>
      <c r="K23" s="5">
        <v>0</v>
      </c>
      <c r="L23" s="5">
        <v>3</v>
      </c>
      <c r="M23" s="5">
        <f>M221</f>
        <v>3</v>
      </c>
      <c r="N23" s="6">
        <f>N221</f>
        <v>3</v>
      </c>
      <c r="O23" s="5" t="s">
        <v>74</v>
      </c>
      <c r="P23" s="5" t="s">
        <v>74</v>
      </c>
      <c r="Q23" s="6" t="s">
        <v>74</v>
      </c>
      <c r="R23" s="6" t="s">
        <v>74</v>
      </c>
      <c r="S23" s="5" t="s">
        <v>74</v>
      </c>
      <c r="T23" s="5" t="s">
        <v>74</v>
      </c>
      <c r="U23" s="6" t="s">
        <v>74</v>
      </c>
      <c r="V23" s="6" t="s">
        <v>74</v>
      </c>
    </row>
    <row r="24" spans="1:22" ht="12.75">
      <c r="A24" s="158"/>
      <c r="B24" s="158"/>
      <c r="C24" s="127"/>
      <c r="D24" s="36" t="s">
        <v>127</v>
      </c>
      <c r="E24" s="140" t="s">
        <v>74</v>
      </c>
      <c r="F24" s="140"/>
      <c r="G24" s="139" t="s">
        <v>74</v>
      </c>
      <c r="H24" s="139"/>
      <c r="I24" s="140" t="s">
        <v>74</v>
      </c>
      <c r="J24" s="140"/>
      <c r="K24" s="139">
        <v>58</v>
      </c>
      <c r="L24" s="139"/>
      <c r="M24" s="140" t="s">
        <v>74</v>
      </c>
      <c r="N24" s="140"/>
      <c r="O24" s="140" t="s">
        <v>74</v>
      </c>
      <c r="P24" s="140"/>
      <c r="Q24" s="139">
        <v>150</v>
      </c>
      <c r="R24" s="139"/>
      <c r="S24" s="140" t="s">
        <v>74</v>
      </c>
      <c r="T24" s="140"/>
      <c r="U24" s="139">
        <v>150</v>
      </c>
      <c r="V24" s="139"/>
    </row>
    <row r="25" spans="1:22" ht="12.75">
      <c r="A25" s="158"/>
      <c r="B25" s="158"/>
      <c r="C25" s="127"/>
      <c r="D25" s="36" t="s">
        <v>128</v>
      </c>
      <c r="E25" s="140">
        <v>0</v>
      </c>
      <c r="F25" s="140"/>
      <c r="G25" s="140"/>
      <c r="H25" s="140"/>
      <c r="I25" s="140"/>
      <c r="J25" s="140"/>
      <c r="K25" s="140"/>
      <c r="L25" s="140"/>
      <c r="M25" s="140"/>
      <c r="N25" s="140"/>
      <c r="O25" s="140"/>
      <c r="P25" s="140"/>
      <c r="Q25" s="140"/>
      <c r="R25" s="140"/>
      <c r="S25" s="140"/>
      <c r="T25" s="140"/>
      <c r="U25" s="140"/>
      <c r="V25" s="140"/>
    </row>
    <row r="26" spans="1:22" ht="24">
      <c r="A26" s="158"/>
      <c r="B26" s="158"/>
      <c r="C26" s="128"/>
      <c r="D26" s="36" t="s">
        <v>216</v>
      </c>
      <c r="E26" s="140"/>
      <c r="F26" s="140"/>
      <c r="G26" s="140"/>
      <c r="H26" s="140"/>
      <c r="I26" s="140"/>
      <c r="J26" s="140"/>
      <c r="K26" s="140"/>
      <c r="L26" s="140"/>
      <c r="M26" s="140">
        <f>M224</f>
        <v>3</v>
      </c>
      <c r="N26" s="140"/>
      <c r="O26" s="140">
        <f>O224</f>
        <v>4</v>
      </c>
      <c r="P26" s="140"/>
      <c r="Q26" s="140">
        <f>Q224</f>
        <v>4</v>
      </c>
      <c r="R26" s="140"/>
      <c r="S26" s="140">
        <f>S224</f>
        <v>4</v>
      </c>
      <c r="T26" s="140"/>
      <c r="U26" s="140">
        <f>U224</f>
        <v>4</v>
      </c>
      <c r="V26" s="140"/>
    </row>
    <row r="27" spans="1:22" ht="12.75" customHeight="1">
      <c r="A27" s="154" t="s">
        <v>170</v>
      </c>
      <c r="B27" s="154" t="s">
        <v>126</v>
      </c>
      <c r="C27" s="123" t="s">
        <v>294</v>
      </c>
      <c r="D27" s="36" t="s">
        <v>79</v>
      </c>
      <c r="E27" s="5">
        <v>0</v>
      </c>
      <c r="F27" s="5">
        <v>0</v>
      </c>
      <c r="G27" s="5">
        <v>0</v>
      </c>
      <c r="H27" s="5">
        <v>0</v>
      </c>
      <c r="I27" s="5">
        <v>6</v>
      </c>
      <c r="J27" s="5">
        <v>24</v>
      </c>
      <c r="K27" s="5">
        <v>34</v>
      </c>
      <c r="L27" s="5">
        <v>104</v>
      </c>
      <c r="M27" s="5">
        <v>141</v>
      </c>
      <c r="N27" s="6">
        <f>N103</f>
        <v>157</v>
      </c>
      <c r="O27" s="5" t="s">
        <v>74</v>
      </c>
      <c r="P27" s="5" t="s">
        <v>74</v>
      </c>
      <c r="Q27" s="6" t="s">
        <v>74</v>
      </c>
      <c r="R27" s="6" t="s">
        <v>74</v>
      </c>
      <c r="S27" s="5" t="s">
        <v>74</v>
      </c>
      <c r="T27" s="5" t="s">
        <v>74</v>
      </c>
      <c r="U27" s="6" t="s">
        <v>74</v>
      </c>
      <c r="V27" s="6" t="s">
        <v>74</v>
      </c>
    </row>
    <row r="28" spans="1:22" ht="24" customHeight="1">
      <c r="A28" s="154"/>
      <c r="B28" s="154"/>
      <c r="C28" s="124"/>
      <c r="D28" s="36" t="s">
        <v>127</v>
      </c>
      <c r="E28" s="140" t="s">
        <v>74</v>
      </c>
      <c r="F28" s="140"/>
      <c r="G28" s="139" t="s">
        <v>74</v>
      </c>
      <c r="H28" s="139"/>
      <c r="I28" s="140" t="s">
        <v>74</v>
      </c>
      <c r="J28" s="140"/>
      <c r="K28" s="139">
        <v>250</v>
      </c>
      <c r="L28" s="139"/>
      <c r="M28" s="140" t="s">
        <v>74</v>
      </c>
      <c r="N28" s="140"/>
      <c r="O28" s="140" t="s">
        <v>74</v>
      </c>
      <c r="P28" s="140"/>
      <c r="Q28" s="139">
        <v>400</v>
      </c>
      <c r="R28" s="139"/>
      <c r="S28" s="140" t="s">
        <v>74</v>
      </c>
      <c r="T28" s="140"/>
      <c r="U28" s="139">
        <v>400</v>
      </c>
      <c r="V28" s="139"/>
    </row>
    <row r="29" spans="1:22" ht="24.75" customHeight="1">
      <c r="A29" s="154"/>
      <c r="B29" s="154"/>
      <c r="C29" s="124"/>
      <c r="D29" s="36" t="s">
        <v>128</v>
      </c>
      <c r="E29" s="140">
        <v>0</v>
      </c>
      <c r="F29" s="140"/>
      <c r="G29" s="140"/>
      <c r="H29" s="140"/>
      <c r="I29" s="140"/>
      <c r="J29" s="140"/>
      <c r="K29" s="140"/>
      <c r="L29" s="140"/>
      <c r="M29" s="140"/>
      <c r="N29" s="140"/>
      <c r="O29" s="140"/>
      <c r="P29" s="140"/>
      <c r="Q29" s="140"/>
      <c r="R29" s="140"/>
      <c r="S29" s="140"/>
      <c r="T29" s="140"/>
      <c r="U29" s="140"/>
      <c r="V29" s="140"/>
    </row>
    <row r="30" spans="1:22" ht="24.75" customHeight="1">
      <c r="A30" s="154"/>
      <c r="B30" s="154"/>
      <c r="C30" s="125"/>
      <c r="D30" s="36" t="s">
        <v>216</v>
      </c>
      <c r="E30" s="140"/>
      <c r="F30" s="140"/>
      <c r="G30" s="140"/>
      <c r="H30" s="140"/>
      <c r="I30" s="140"/>
      <c r="J30" s="140"/>
      <c r="K30" s="140"/>
      <c r="L30" s="140"/>
      <c r="M30" s="140">
        <f>M106</f>
        <v>203</v>
      </c>
      <c r="N30" s="140"/>
      <c r="O30" s="140">
        <f>O106</f>
        <v>299</v>
      </c>
      <c r="P30" s="140"/>
      <c r="Q30" s="140">
        <f>Q106</f>
        <v>316</v>
      </c>
      <c r="R30" s="140"/>
      <c r="S30" s="140">
        <f>S106</f>
        <v>316</v>
      </c>
      <c r="T30" s="140"/>
      <c r="U30" s="140">
        <f>U106</f>
        <v>316</v>
      </c>
      <c r="V30" s="140"/>
    </row>
    <row r="31" spans="1:22" ht="12.75" customHeight="1">
      <c r="A31" s="158" t="s">
        <v>171</v>
      </c>
      <c r="B31" s="158" t="s">
        <v>126</v>
      </c>
      <c r="C31" s="126"/>
      <c r="D31" s="36" t="s">
        <v>79</v>
      </c>
      <c r="E31" s="5">
        <v>0</v>
      </c>
      <c r="F31" s="5">
        <v>0</v>
      </c>
      <c r="G31" s="5">
        <v>0</v>
      </c>
      <c r="H31" s="5">
        <v>0</v>
      </c>
      <c r="I31" s="5">
        <v>27</v>
      </c>
      <c r="J31" s="5">
        <v>96</v>
      </c>
      <c r="K31" s="5">
        <v>158</v>
      </c>
      <c r="L31" s="5">
        <v>201</v>
      </c>
      <c r="M31" s="5">
        <v>336</v>
      </c>
      <c r="N31" s="11">
        <f>N35+N39+N43</f>
        <v>448</v>
      </c>
      <c r="O31" s="5" t="s">
        <v>74</v>
      </c>
      <c r="P31" s="5" t="s">
        <v>74</v>
      </c>
      <c r="Q31" s="6" t="s">
        <v>74</v>
      </c>
      <c r="R31" s="6" t="s">
        <v>74</v>
      </c>
      <c r="S31" s="5" t="s">
        <v>74</v>
      </c>
      <c r="T31" s="5" t="s">
        <v>74</v>
      </c>
      <c r="U31" s="6" t="s">
        <v>74</v>
      </c>
      <c r="V31" s="6" t="s">
        <v>74</v>
      </c>
    </row>
    <row r="32" spans="1:22" ht="12.75">
      <c r="A32" s="158"/>
      <c r="B32" s="158"/>
      <c r="C32" s="127"/>
      <c r="D32" s="36" t="s">
        <v>127</v>
      </c>
      <c r="E32" s="140" t="s">
        <v>74</v>
      </c>
      <c r="F32" s="140"/>
      <c r="G32" s="139" t="s">
        <v>74</v>
      </c>
      <c r="H32" s="139"/>
      <c r="I32" s="140" t="s">
        <v>74</v>
      </c>
      <c r="J32" s="140"/>
      <c r="K32" s="139">
        <v>576</v>
      </c>
      <c r="L32" s="139"/>
      <c r="M32" s="140" t="s">
        <v>74</v>
      </c>
      <c r="N32" s="140"/>
      <c r="O32" s="140" t="s">
        <v>74</v>
      </c>
      <c r="P32" s="140"/>
      <c r="Q32" s="139">
        <v>1540</v>
      </c>
      <c r="R32" s="139"/>
      <c r="S32" s="140" t="s">
        <v>74</v>
      </c>
      <c r="T32" s="140"/>
      <c r="U32" s="139">
        <v>1540</v>
      </c>
      <c r="V32" s="139"/>
    </row>
    <row r="33" spans="1:22" ht="12.75">
      <c r="A33" s="158"/>
      <c r="B33" s="158"/>
      <c r="C33" s="127"/>
      <c r="D33" s="36" t="s">
        <v>128</v>
      </c>
      <c r="E33" s="140">
        <v>0</v>
      </c>
      <c r="F33" s="140"/>
      <c r="G33" s="140"/>
      <c r="H33" s="140"/>
      <c r="I33" s="140"/>
      <c r="J33" s="140"/>
      <c r="K33" s="140"/>
      <c r="L33" s="140"/>
      <c r="M33" s="140"/>
      <c r="N33" s="140"/>
      <c r="O33" s="140"/>
      <c r="P33" s="140"/>
      <c r="Q33" s="140"/>
      <c r="R33" s="140"/>
      <c r="S33" s="140"/>
      <c r="T33" s="140"/>
      <c r="U33" s="140"/>
      <c r="V33" s="140"/>
    </row>
    <row r="34" spans="1:22" ht="24">
      <c r="A34" s="158"/>
      <c r="B34" s="158"/>
      <c r="C34" s="127"/>
      <c r="D34" s="36" t="s">
        <v>216</v>
      </c>
      <c r="E34" s="140"/>
      <c r="F34" s="140"/>
      <c r="G34" s="140"/>
      <c r="H34" s="140"/>
      <c r="I34" s="140"/>
      <c r="J34" s="140"/>
      <c r="K34" s="140"/>
      <c r="L34" s="140"/>
      <c r="M34" s="140">
        <f>M38+M42+M46</f>
        <v>537</v>
      </c>
      <c r="N34" s="140"/>
      <c r="O34" s="140">
        <f>O38+O42+O46</f>
        <v>700</v>
      </c>
      <c r="P34" s="140"/>
      <c r="Q34" s="140">
        <f>Q38+Q42+Q46</f>
        <v>718</v>
      </c>
      <c r="R34" s="140"/>
      <c r="S34" s="140">
        <f>S38+S42+S46</f>
        <v>719</v>
      </c>
      <c r="T34" s="140"/>
      <c r="U34" s="140">
        <f>U38+U42+U46</f>
        <v>719</v>
      </c>
      <c r="V34" s="140"/>
    </row>
    <row r="35" spans="1:22" ht="12.75">
      <c r="A35" s="158" t="s">
        <v>81</v>
      </c>
      <c r="B35" s="158" t="s">
        <v>126</v>
      </c>
      <c r="C35" s="127"/>
      <c r="D35" s="36" t="s">
        <v>79</v>
      </c>
      <c r="E35" s="5">
        <v>0</v>
      </c>
      <c r="F35" s="5">
        <v>0</v>
      </c>
      <c r="G35" s="5">
        <v>0</v>
      </c>
      <c r="H35" s="5">
        <v>0</v>
      </c>
      <c r="I35" s="5">
        <v>6</v>
      </c>
      <c r="J35" s="5">
        <v>44</v>
      </c>
      <c r="K35" s="5">
        <v>90</v>
      </c>
      <c r="L35" s="5">
        <v>106</v>
      </c>
      <c r="M35" s="5">
        <v>181</v>
      </c>
      <c r="N35" s="6">
        <f>N142+N230+N274</f>
        <v>265</v>
      </c>
      <c r="O35" s="5" t="s">
        <v>74</v>
      </c>
      <c r="P35" s="5" t="s">
        <v>74</v>
      </c>
      <c r="Q35" s="6" t="s">
        <v>74</v>
      </c>
      <c r="R35" s="6" t="s">
        <v>74</v>
      </c>
      <c r="S35" s="5" t="s">
        <v>74</v>
      </c>
      <c r="T35" s="5" t="s">
        <v>74</v>
      </c>
      <c r="U35" s="6" t="s">
        <v>74</v>
      </c>
      <c r="V35" s="6" t="s">
        <v>74</v>
      </c>
    </row>
    <row r="36" spans="1:22" ht="12.75">
      <c r="A36" s="158"/>
      <c r="B36" s="158"/>
      <c r="C36" s="127"/>
      <c r="D36" s="36" t="s">
        <v>127</v>
      </c>
      <c r="E36" s="140" t="s">
        <v>74</v>
      </c>
      <c r="F36" s="140"/>
      <c r="G36" s="139" t="s">
        <v>74</v>
      </c>
      <c r="H36" s="139"/>
      <c r="I36" s="140" t="s">
        <v>74</v>
      </c>
      <c r="J36" s="140"/>
      <c r="K36" s="139">
        <v>350</v>
      </c>
      <c r="L36" s="139"/>
      <c r="M36" s="140" t="s">
        <v>74</v>
      </c>
      <c r="N36" s="140"/>
      <c r="O36" s="140" t="s">
        <v>74</v>
      </c>
      <c r="P36" s="140"/>
      <c r="Q36" s="139">
        <v>1020</v>
      </c>
      <c r="R36" s="139"/>
      <c r="S36" s="140" t="s">
        <v>74</v>
      </c>
      <c r="T36" s="140"/>
      <c r="U36" s="139">
        <v>1020</v>
      </c>
      <c r="V36" s="139"/>
    </row>
    <row r="37" spans="1:22" ht="12.75">
      <c r="A37" s="158"/>
      <c r="B37" s="158"/>
      <c r="C37" s="127"/>
      <c r="D37" s="36" t="s">
        <v>128</v>
      </c>
      <c r="E37" s="140">
        <v>0</v>
      </c>
      <c r="F37" s="140"/>
      <c r="G37" s="140"/>
      <c r="H37" s="140"/>
      <c r="I37" s="140"/>
      <c r="J37" s="140"/>
      <c r="K37" s="140"/>
      <c r="L37" s="140"/>
      <c r="M37" s="140"/>
      <c r="N37" s="140"/>
      <c r="O37" s="140"/>
      <c r="P37" s="140"/>
      <c r="Q37" s="140"/>
      <c r="R37" s="140"/>
      <c r="S37" s="140"/>
      <c r="T37" s="140"/>
      <c r="U37" s="140"/>
      <c r="V37" s="140"/>
    </row>
    <row r="38" spans="1:22" ht="24">
      <c r="A38" s="158"/>
      <c r="B38" s="158"/>
      <c r="C38" s="127"/>
      <c r="D38" s="36" t="s">
        <v>216</v>
      </c>
      <c r="E38" s="140"/>
      <c r="F38" s="140"/>
      <c r="G38" s="140"/>
      <c r="H38" s="140"/>
      <c r="I38" s="140"/>
      <c r="J38" s="140"/>
      <c r="K38" s="140"/>
      <c r="L38" s="140"/>
      <c r="M38" s="140">
        <f>M145+M233+M277</f>
        <v>336</v>
      </c>
      <c r="N38" s="140"/>
      <c r="O38" s="140">
        <f>O145+O277+O233</f>
        <v>454</v>
      </c>
      <c r="P38" s="140"/>
      <c r="Q38" s="140">
        <f>Q145+Q277+Q233</f>
        <v>466</v>
      </c>
      <c r="R38" s="140"/>
      <c r="S38" s="140">
        <f>S145+S277+S233</f>
        <v>467</v>
      </c>
      <c r="T38" s="140"/>
      <c r="U38" s="140">
        <f>U145+U277+U233</f>
        <v>467</v>
      </c>
      <c r="V38" s="140"/>
    </row>
    <row r="39" spans="1:22" ht="12.75">
      <c r="A39" s="158" t="s">
        <v>82</v>
      </c>
      <c r="B39" s="158" t="s">
        <v>126</v>
      </c>
      <c r="C39" s="127"/>
      <c r="D39" s="36" t="s">
        <v>79</v>
      </c>
      <c r="E39" s="5">
        <v>0</v>
      </c>
      <c r="F39" s="5">
        <v>0</v>
      </c>
      <c r="G39" s="5">
        <v>0</v>
      </c>
      <c r="H39" s="5">
        <v>0</v>
      </c>
      <c r="I39" s="5">
        <v>14</v>
      </c>
      <c r="J39" s="5">
        <v>31</v>
      </c>
      <c r="K39" s="5">
        <v>43</v>
      </c>
      <c r="L39" s="5">
        <v>60</v>
      </c>
      <c r="M39" s="5">
        <v>102</v>
      </c>
      <c r="N39" s="6">
        <f>N182+N234+N278</f>
        <v>122</v>
      </c>
      <c r="O39" s="5" t="s">
        <v>74</v>
      </c>
      <c r="P39" s="5" t="s">
        <v>74</v>
      </c>
      <c r="Q39" s="6" t="s">
        <v>74</v>
      </c>
      <c r="R39" s="6" t="s">
        <v>74</v>
      </c>
      <c r="S39" s="5" t="s">
        <v>74</v>
      </c>
      <c r="T39" s="5" t="s">
        <v>74</v>
      </c>
      <c r="U39" s="6" t="s">
        <v>74</v>
      </c>
      <c r="V39" s="6" t="s">
        <v>74</v>
      </c>
    </row>
    <row r="40" spans="1:22" ht="12.75">
      <c r="A40" s="158"/>
      <c r="B40" s="158"/>
      <c r="C40" s="127"/>
      <c r="D40" s="36" t="s">
        <v>127</v>
      </c>
      <c r="E40" s="140" t="s">
        <v>74</v>
      </c>
      <c r="F40" s="140"/>
      <c r="G40" s="139" t="s">
        <v>74</v>
      </c>
      <c r="H40" s="139"/>
      <c r="I40" s="140" t="s">
        <v>74</v>
      </c>
      <c r="J40" s="140"/>
      <c r="K40" s="139">
        <v>150</v>
      </c>
      <c r="L40" s="139"/>
      <c r="M40" s="140" t="s">
        <v>74</v>
      </c>
      <c r="N40" s="140"/>
      <c r="O40" s="140" t="s">
        <v>74</v>
      </c>
      <c r="P40" s="140"/>
      <c r="Q40" s="139">
        <v>350</v>
      </c>
      <c r="R40" s="139"/>
      <c r="S40" s="140" t="s">
        <v>74</v>
      </c>
      <c r="T40" s="140"/>
      <c r="U40" s="139">
        <v>350</v>
      </c>
      <c r="V40" s="139"/>
    </row>
    <row r="41" spans="1:22" ht="12.75">
      <c r="A41" s="158"/>
      <c r="B41" s="158"/>
      <c r="C41" s="127"/>
      <c r="D41" s="36" t="s">
        <v>128</v>
      </c>
      <c r="E41" s="140">
        <v>0</v>
      </c>
      <c r="F41" s="140"/>
      <c r="G41" s="140"/>
      <c r="H41" s="140"/>
      <c r="I41" s="140"/>
      <c r="J41" s="140"/>
      <c r="K41" s="140"/>
      <c r="L41" s="140"/>
      <c r="M41" s="140"/>
      <c r="N41" s="140"/>
      <c r="O41" s="140"/>
      <c r="P41" s="140"/>
      <c r="Q41" s="140"/>
      <c r="R41" s="140"/>
      <c r="S41" s="140"/>
      <c r="T41" s="140"/>
      <c r="U41" s="140"/>
      <c r="V41" s="140"/>
    </row>
    <row r="42" spans="1:22" ht="24">
      <c r="A42" s="158"/>
      <c r="B42" s="158"/>
      <c r="C42" s="127"/>
      <c r="D42" s="36" t="s">
        <v>216</v>
      </c>
      <c r="E42" s="140"/>
      <c r="F42" s="140"/>
      <c r="G42" s="140"/>
      <c r="H42" s="140"/>
      <c r="I42" s="140"/>
      <c r="J42" s="140"/>
      <c r="K42" s="140"/>
      <c r="L42" s="140"/>
      <c r="M42" s="140">
        <f>M185+M237+M281</f>
        <v>139</v>
      </c>
      <c r="N42" s="140"/>
      <c r="O42" s="140">
        <f>O185+O237+O281</f>
        <v>172</v>
      </c>
      <c r="P42" s="140"/>
      <c r="Q42" s="140">
        <f>Q185+Q237+Q281</f>
        <v>176</v>
      </c>
      <c r="R42" s="140"/>
      <c r="S42" s="140">
        <f>S185+S237+S281</f>
        <v>176</v>
      </c>
      <c r="T42" s="140"/>
      <c r="U42" s="140">
        <f>U185+U237+U281</f>
        <v>176</v>
      </c>
      <c r="V42" s="140"/>
    </row>
    <row r="43" spans="1:22" ht="12.75">
      <c r="A43" s="158" t="s">
        <v>83</v>
      </c>
      <c r="B43" s="158" t="s">
        <v>126</v>
      </c>
      <c r="C43" s="127"/>
      <c r="D43" s="36" t="s">
        <v>79</v>
      </c>
      <c r="E43" s="5">
        <v>0</v>
      </c>
      <c r="F43" s="5">
        <v>0</v>
      </c>
      <c r="G43" s="5">
        <v>0</v>
      </c>
      <c r="H43" s="5">
        <v>0</v>
      </c>
      <c r="I43" s="5">
        <v>7</v>
      </c>
      <c r="J43" s="5">
        <v>21</v>
      </c>
      <c r="K43" s="5">
        <v>25</v>
      </c>
      <c r="L43" s="5">
        <v>35</v>
      </c>
      <c r="M43" s="5">
        <v>53</v>
      </c>
      <c r="N43" s="6">
        <f>N186+N238+N282</f>
        <v>61</v>
      </c>
      <c r="O43" s="5" t="s">
        <v>74</v>
      </c>
      <c r="P43" s="5" t="s">
        <v>74</v>
      </c>
      <c r="Q43" s="6" t="s">
        <v>74</v>
      </c>
      <c r="R43" s="6" t="s">
        <v>74</v>
      </c>
      <c r="S43" s="5" t="s">
        <v>74</v>
      </c>
      <c r="T43" s="5" t="s">
        <v>74</v>
      </c>
      <c r="U43" s="6" t="s">
        <v>74</v>
      </c>
      <c r="V43" s="6" t="s">
        <v>74</v>
      </c>
    </row>
    <row r="44" spans="1:22" ht="12.75">
      <c r="A44" s="158"/>
      <c r="B44" s="158"/>
      <c r="C44" s="127"/>
      <c r="D44" s="36" t="s">
        <v>127</v>
      </c>
      <c r="E44" s="140" t="s">
        <v>74</v>
      </c>
      <c r="F44" s="140"/>
      <c r="G44" s="139" t="s">
        <v>74</v>
      </c>
      <c r="H44" s="139"/>
      <c r="I44" s="140" t="s">
        <v>74</v>
      </c>
      <c r="J44" s="140"/>
      <c r="K44" s="139">
        <v>75</v>
      </c>
      <c r="L44" s="139"/>
      <c r="M44" s="140" t="s">
        <v>74</v>
      </c>
      <c r="N44" s="140"/>
      <c r="O44" s="140" t="s">
        <v>74</v>
      </c>
      <c r="P44" s="140"/>
      <c r="Q44" s="139">
        <v>170</v>
      </c>
      <c r="R44" s="139"/>
      <c r="S44" s="140" t="s">
        <v>74</v>
      </c>
      <c r="T44" s="140"/>
      <c r="U44" s="139">
        <v>170</v>
      </c>
      <c r="V44" s="139"/>
    </row>
    <row r="45" spans="1:22" ht="12.75">
      <c r="A45" s="158"/>
      <c r="B45" s="158"/>
      <c r="C45" s="127"/>
      <c r="D45" s="36" t="s">
        <v>128</v>
      </c>
      <c r="E45" s="140">
        <v>0</v>
      </c>
      <c r="F45" s="140"/>
      <c r="G45" s="140"/>
      <c r="H45" s="140"/>
      <c r="I45" s="140"/>
      <c r="J45" s="140"/>
      <c r="K45" s="140"/>
      <c r="L45" s="140"/>
      <c r="M45" s="140"/>
      <c r="N45" s="140"/>
      <c r="O45" s="140"/>
      <c r="P45" s="140"/>
      <c r="Q45" s="140"/>
      <c r="R45" s="140"/>
      <c r="S45" s="140"/>
      <c r="T45" s="140"/>
      <c r="U45" s="140"/>
      <c r="V45" s="140"/>
    </row>
    <row r="46" spans="1:22" ht="24">
      <c r="A46" s="158"/>
      <c r="B46" s="158"/>
      <c r="C46" s="128"/>
      <c r="D46" s="36" t="s">
        <v>216</v>
      </c>
      <c r="E46" s="140"/>
      <c r="F46" s="140"/>
      <c r="G46" s="140"/>
      <c r="H46" s="140"/>
      <c r="I46" s="140"/>
      <c r="J46" s="140"/>
      <c r="K46" s="140"/>
      <c r="L46" s="140"/>
      <c r="M46" s="140">
        <f>M189+M241+M285</f>
        <v>62</v>
      </c>
      <c r="N46" s="140"/>
      <c r="O46" s="140">
        <f>O189+O241+O285</f>
        <v>74</v>
      </c>
      <c r="P46" s="140"/>
      <c r="Q46" s="140">
        <f>Q189+Q241+Q285</f>
        <v>76</v>
      </c>
      <c r="R46" s="140"/>
      <c r="S46" s="140">
        <f>S189+S241+S285</f>
        <v>76</v>
      </c>
      <c r="T46" s="140"/>
      <c r="U46" s="140">
        <f>U189+U241+U285</f>
        <v>76</v>
      </c>
      <c r="V46" s="140"/>
    </row>
    <row r="47" spans="1:22" ht="12.75" customHeight="1">
      <c r="A47" s="158" t="s">
        <v>8</v>
      </c>
      <c r="B47" s="158" t="s">
        <v>126</v>
      </c>
      <c r="C47" s="126"/>
      <c r="D47" s="36" t="s">
        <v>79</v>
      </c>
      <c r="E47" s="5">
        <v>0</v>
      </c>
      <c r="F47" s="5">
        <v>0</v>
      </c>
      <c r="G47" s="5">
        <v>0</v>
      </c>
      <c r="H47" s="5">
        <v>0</v>
      </c>
      <c r="I47" s="5">
        <v>0</v>
      </c>
      <c r="J47" s="5">
        <v>12</v>
      </c>
      <c r="K47" s="5">
        <v>12</v>
      </c>
      <c r="L47" s="5">
        <v>21</v>
      </c>
      <c r="M47" s="5">
        <v>35</v>
      </c>
      <c r="N47" s="6">
        <f>N329</f>
        <v>51</v>
      </c>
      <c r="O47" s="5" t="s">
        <v>74</v>
      </c>
      <c r="P47" s="5" t="s">
        <v>74</v>
      </c>
      <c r="Q47" s="6" t="s">
        <v>74</v>
      </c>
      <c r="R47" s="6" t="s">
        <v>74</v>
      </c>
      <c r="S47" s="5" t="s">
        <v>74</v>
      </c>
      <c r="T47" s="5" t="s">
        <v>74</v>
      </c>
      <c r="U47" s="6" t="s">
        <v>74</v>
      </c>
      <c r="V47" s="6" t="s">
        <v>74</v>
      </c>
    </row>
    <row r="48" spans="1:22" ht="12.75">
      <c r="A48" s="158"/>
      <c r="B48" s="158"/>
      <c r="C48" s="127"/>
      <c r="D48" s="36" t="s">
        <v>127</v>
      </c>
      <c r="E48" s="140" t="s">
        <v>74</v>
      </c>
      <c r="F48" s="140"/>
      <c r="G48" s="139" t="s">
        <v>74</v>
      </c>
      <c r="H48" s="139"/>
      <c r="I48" s="140" t="s">
        <v>74</v>
      </c>
      <c r="J48" s="140"/>
      <c r="K48" s="139">
        <v>50</v>
      </c>
      <c r="L48" s="139"/>
      <c r="M48" s="140" t="s">
        <v>74</v>
      </c>
      <c r="N48" s="140"/>
      <c r="O48" s="140" t="s">
        <v>74</v>
      </c>
      <c r="P48" s="140"/>
      <c r="Q48" s="139">
        <v>200</v>
      </c>
      <c r="R48" s="139"/>
      <c r="S48" s="140" t="s">
        <v>74</v>
      </c>
      <c r="T48" s="140"/>
      <c r="U48" s="139">
        <v>204</v>
      </c>
      <c r="V48" s="139"/>
    </row>
    <row r="49" spans="1:22" ht="12.75">
      <c r="A49" s="158"/>
      <c r="B49" s="158"/>
      <c r="C49" s="127"/>
      <c r="D49" s="36" t="s">
        <v>128</v>
      </c>
      <c r="E49" s="140">
        <v>0</v>
      </c>
      <c r="F49" s="140"/>
      <c r="G49" s="140"/>
      <c r="H49" s="140"/>
      <c r="I49" s="140"/>
      <c r="J49" s="140"/>
      <c r="K49" s="140"/>
      <c r="L49" s="140"/>
      <c r="M49" s="140"/>
      <c r="N49" s="140"/>
      <c r="O49" s="140"/>
      <c r="P49" s="140"/>
      <c r="Q49" s="140"/>
      <c r="R49" s="140"/>
      <c r="S49" s="140"/>
      <c r="T49" s="140"/>
      <c r="U49" s="140"/>
      <c r="V49" s="140"/>
    </row>
    <row r="50" spans="1:22" ht="24">
      <c r="A50" s="158"/>
      <c r="B50" s="158"/>
      <c r="C50" s="128"/>
      <c r="D50" s="36" t="s">
        <v>216</v>
      </c>
      <c r="E50" s="140"/>
      <c r="F50" s="140"/>
      <c r="G50" s="140"/>
      <c r="H50" s="140"/>
      <c r="I50" s="140"/>
      <c r="J50" s="140"/>
      <c r="K50" s="140"/>
      <c r="L50" s="140"/>
      <c r="M50" s="140">
        <f>M332</f>
        <v>67</v>
      </c>
      <c r="N50" s="140"/>
      <c r="O50" s="140">
        <f>O332</f>
        <v>75</v>
      </c>
      <c r="P50" s="140"/>
      <c r="Q50" s="140">
        <f>Q332</f>
        <v>76</v>
      </c>
      <c r="R50" s="140"/>
      <c r="S50" s="140">
        <f>S332</f>
        <v>76</v>
      </c>
      <c r="T50" s="140"/>
      <c r="U50" s="140">
        <f>U332</f>
        <v>76</v>
      </c>
      <c r="V50" s="140"/>
    </row>
    <row r="51" spans="1:22" ht="12.75" customHeight="1">
      <c r="A51" s="158" t="s">
        <v>172</v>
      </c>
      <c r="B51" s="158" t="s">
        <v>126</v>
      </c>
      <c r="C51" s="126"/>
      <c r="D51" s="36" t="s">
        <v>79</v>
      </c>
      <c r="E51" s="5">
        <v>0</v>
      </c>
      <c r="F51" s="5">
        <v>0</v>
      </c>
      <c r="G51" s="5">
        <v>0</v>
      </c>
      <c r="H51" s="5">
        <v>0</v>
      </c>
      <c r="I51" s="5">
        <v>0</v>
      </c>
      <c r="J51" s="5">
        <v>1</v>
      </c>
      <c r="K51" s="5">
        <v>3</v>
      </c>
      <c r="L51" s="5">
        <v>14</v>
      </c>
      <c r="M51" s="5">
        <v>21</v>
      </c>
      <c r="N51" s="6">
        <f>N286</f>
        <v>41</v>
      </c>
      <c r="O51" s="5" t="s">
        <v>74</v>
      </c>
      <c r="P51" s="5" t="s">
        <v>74</v>
      </c>
      <c r="Q51" s="6" t="s">
        <v>74</v>
      </c>
      <c r="R51" s="6" t="s">
        <v>74</v>
      </c>
      <c r="S51" s="5" t="s">
        <v>74</v>
      </c>
      <c r="T51" s="5" t="s">
        <v>74</v>
      </c>
      <c r="U51" s="6" t="s">
        <v>74</v>
      </c>
      <c r="V51" s="6" t="s">
        <v>74</v>
      </c>
    </row>
    <row r="52" spans="1:22" ht="12.75">
      <c r="A52" s="158"/>
      <c r="B52" s="158"/>
      <c r="C52" s="127"/>
      <c r="D52" s="36" t="s">
        <v>127</v>
      </c>
      <c r="E52" s="140" t="s">
        <v>74</v>
      </c>
      <c r="F52" s="140"/>
      <c r="G52" s="139" t="s">
        <v>74</v>
      </c>
      <c r="H52" s="139"/>
      <c r="I52" s="140" t="s">
        <v>74</v>
      </c>
      <c r="J52" s="140"/>
      <c r="K52" s="139">
        <v>38</v>
      </c>
      <c r="L52" s="139"/>
      <c r="M52" s="140" t="s">
        <v>74</v>
      </c>
      <c r="N52" s="140"/>
      <c r="O52" s="140" t="s">
        <v>74</v>
      </c>
      <c r="P52" s="140"/>
      <c r="Q52" s="139">
        <v>150</v>
      </c>
      <c r="R52" s="139"/>
      <c r="S52" s="140" t="s">
        <v>74</v>
      </c>
      <c r="T52" s="140"/>
      <c r="U52" s="139">
        <v>153</v>
      </c>
      <c r="V52" s="139"/>
    </row>
    <row r="53" spans="1:22" ht="12.75">
      <c r="A53" s="158"/>
      <c r="B53" s="158"/>
      <c r="C53" s="127"/>
      <c r="D53" s="36" t="s">
        <v>128</v>
      </c>
      <c r="E53" s="140">
        <v>0</v>
      </c>
      <c r="F53" s="140"/>
      <c r="G53" s="140"/>
      <c r="H53" s="140"/>
      <c r="I53" s="140"/>
      <c r="J53" s="140"/>
      <c r="K53" s="140"/>
      <c r="L53" s="140"/>
      <c r="M53" s="140"/>
      <c r="N53" s="140"/>
      <c r="O53" s="140"/>
      <c r="P53" s="140"/>
      <c r="Q53" s="140"/>
      <c r="R53" s="140"/>
      <c r="S53" s="140"/>
      <c r="T53" s="140"/>
      <c r="U53" s="140"/>
      <c r="V53" s="140"/>
    </row>
    <row r="54" spans="1:22" ht="24">
      <c r="A54" s="158"/>
      <c r="B54" s="158"/>
      <c r="C54" s="128"/>
      <c r="D54" s="36" t="s">
        <v>216</v>
      </c>
      <c r="E54" s="140"/>
      <c r="F54" s="140"/>
      <c r="G54" s="140"/>
      <c r="H54" s="140"/>
      <c r="I54" s="140"/>
      <c r="J54" s="140"/>
      <c r="K54" s="140"/>
      <c r="L54" s="140"/>
      <c r="M54" s="140">
        <f>M289</f>
        <v>63</v>
      </c>
      <c r="N54" s="140"/>
      <c r="O54" s="140">
        <f>O289</f>
        <v>137</v>
      </c>
      <c r="P54" s="140"/>
      <c r="Q54" s="140">
        <f>Q289</f>
        <v>151</v>
      </c>
      <c r="R54" s="140"/>
      <c r="S54" s="140">
        <f>S289</f>
        <v>152</v>
      </c>
      <c r="T54" s="140"/>
      <c r="U54" s="140">
        <f>U289</f>
        <v>152</v>
      </c>
      <c r="V54" s="140"/>
    </row>
    <row r="55" spans="1:22" ht="12.75" customHeight="1">
      <c r="A55" s="158" t="s">
        <v>173</v>
      </c>
      <c r="B55" s="158" t="s">
        <v>126</v>
      </c>
      <c r="C55" s="126"/>
      <c r="D55" s="36" t="s">
        <v>79</v>
      </c>
      <c r="E55" s="5">
        <v>0</v>
      </c>
      <c r="F55" s="5">
        <v>0</v>
      </c>
      <c r="G55" s="5">
        <v>0</v>
      </c>
      <c r="H55" s="5">
        <v>0</v>
      </c>
      <c r="I55" s="5">
        <v>0</v>
      </c>
      <c r="J55" s="5">
        <v>0</v>
      </c>
      <c r="K55" s="5">
        <v>1</v>
      </c>
      <c r="L55" s="5">
        <v>1</v>
      </c>
      <c r="M55" s="5">
        <v>1</v>
      </c>
      <c r="N55" s="6">
        <f>N321</f>
        <v>1</v>
      </c>
      <c r="O55" s="5" t="s">
        <v>74</v>
      </c>
      <c r="P55" s="5" t="s">
        <v>74</v>
      </c>
      <c r="Q55" s="6" t="s">
        <v>74</v>
      </c>
      <c r="R55" s="6" t="s">
        <v>74</v>
      </c>
      <c r="S55" s="5" t="s">
        <v>74</v>
      </c>
      <c r="T55" s="5" t="s">
        <v>74</v>
      </c>
      <c r="U55" s="6" t="s">
        <v>74</v>
      </c>
      <c r="V55" s="6" t="s">
        <v>74</v>
      </c>
    </row>
    <row r="56" spans="1:22" ht="12.75">
      <c r="A56" s="158"/>
      <c r="B56" s="158"/>
      <c r="C56" s="127"/>
      <c r="D56" s="36" t="s">
        <v>127</v>
      </c>
      <c r="E56" s="140" t="s">
        <v>74</v>
      </c>
      <c r="F56" s="140"/>
      <c r="G56" s="139" t="s">
        <v>74</v>
      </c>
      <c r="H56" s="139"/>
      <c r="I56" s="140" t="s">
        <v>74</v>
      </c>
      <c r="J56" s="140"/>
      <c r="K56" s="139">
        <v>5</v>
      </c>
      <c r="L56" s="139"/>
      <c r="M56" s="140" t="s">
        <v>74</v>
      </c>
      <c r="N56" s="140"/>
      <c r="O56" s="140" t="s">
        <v>74</v>
      </c>
      <c r="P56" s="140"/>
      <c r="Q56" s="139">
        <v>20</v>
      </c>
      <c r="R56" s="139"/>
      <c r="S56" s="140" t="s">
        <v>74</v>
      </c>
      <c r="T56" s="140"/>
      <c r="U56" s="139">
        <v>21</v>
      </c>
      <c r="V56" s="139"/>
    </row>
    <row r="57" spans="1:22" ht="12.75">
      <c r="A57" s="158"/>
      <c r="B57" s="158"/>
      <c r="C57" s="127"/>
      <c r="D57" s="36" t="s">
        <v>128</v>
      </c>
      <c r="E57" s="140">
        <v>0</v>
      </c>
      <c r="F57" s="140"/>
      <c r="G57" s="140"/>
      <c r="H57" s="140"/>
      <c r="I57" s="140"/>
      <c r="J57" s="140"/>
      <c r="K57" s="140"/>
      <c r="L57" s="140"/>
      <c r="M57" s="140"/>
      <c r="N57" s="140"/>
      <c r="O57" s="140"/>
      <c r="P57" s="140"/>
      <c r="Q57" s="140"/>
      <c r="R57" s="140"/>
      <c r="S57" s="140"/>
      <c r="T57" s="140"/>
      <c r="U57" s="140"/>
      <c r="V57" s="140"/>
    </row>
    <row r="58" spans="1:22" ht="24">
      <c r="A58" s="158"/>
      <c r="B58" s="158"/>
      <c r="C58" s="128"/>
      <c r="D58" s="36" t="s">
        <v>216</v>
      </c>
      <c r="E58" s="140"/>
      <c r="F58" s="140"/>
      <c r="G58" s="140"/>
      <c r="H58" s="140"/>
      <c r="I58" s="140"/>
      <c r="J58" s="140"/>
      <c r="K58" s="140"/>
      <c r="L58" s="140"/>
      <c r="M58" s="140">
        <f>M324</f>
        <v>1</v>
      </c>
      <c r="N58" s="140"/>
      <c r="O58" s="140">
        <f>O324</f>
        <v>8</v>
      </c>
      <c r="P58" s="140"/>
      <c r="Q58" s="140">
        <f>Q324</f>
        <v>8</v>
      </c>
      <c r="R58" s="140"/>
      <c r="S58" s="140">
        <f>S324</f>
        <v>8</v>
      </c>
      <c r="T58" s="140"/>
      <c r="U58" s="140">
        <f>U324</f>
        <v>8</v>
      </c>
      <c r="V58" s="140"/>
    </row>
    <row r="59" spans="1:22" ht="12.75" customHeight="1">
      <c r="A59" s="154" t="s">
        <v>10</v>
      </c>
      <c r="B59" s="154" t="s">
        <v>126</v>
      </c>
      <c r="C59" s="123" t="s">
        <v>297</v>
      </c>
      <c r="D59" s="36" t="s">
        <v>79</v>
      </c>
      <c r="E59" s="5">
        <v>0</v>
      </c>
      <c r="F59" s="5">
        <v>0</v>
      </c>
      <c r="G59" s="5">
        <v>0</v>
      </c>
      <c r="H59" s="5">
        <v>0</v>
      </c>
      <c r="I59" s="5">
        <v>0</v>
      </c>
      <c r="J59" s="5">
        <v>0</v>
      </c>
      <c r="K59" s="5">
        <v>0</v>
      </c>
      <c r="L59" s="5">
        <v>1</v>
      </c>
      <c r="M59" s="5">
        <v>1</v>
      </c>
      <c r="N59" s="6">
        <f>N225</f>
        <v>1</v>
      </c>
      <c r="O59" s="5" t="s">
        <v>74</v>
      </c>
      <c r="P59" s="5" t="s">
        <v>74</v>
      </c>
      <c r="Q59" s="6" t="s">
        <v>74</v>
      </c>
      <c r="R59" s="6" t="s">
        <v>74</v>
      </c>
      <c r="S59" s="5" t="s">
        <v>74</v>
      </c>
      <c r="T59" s="5" t="s">
        <v>74</v>
      </c>
      <c r="U59" s="6" t="s">
        <v>74</v>
      </c>
      <c r="V59" s="6" t="s">
        <v>74</v>
      </c>
    </row>
    <row r="60" spans="1:22" ht="12.75">
      <c r="A60" s="154"/>
      <c r="B60" s="154"/>
      <c r="C60" s="124"/>
      <c r="D60" s="36" t="s">
        <v>127</v>
      </c>
      <c r="E60" s="140" t="s">
        <v>74</v>
      </c>
      <c r="F60" s="140"/>
      <c r="G60" s="139" t="s">
        <v>74</v>
      </c>
      <c r="H60" s="139"/>
      <c r="I60" s="140" t="s">
        <v>74</v>
      </c>
      <c r="J60" s="140"/>
      <c r="K60" s="139">
        <v>5</v>
      </c>
      <c r="L60" s="139"/>
      <c r="M60" s="140" t="s">
        <v>74</v>
      </c>
      <c r="N60" s="140"/>
      <c r="O60" s="140" t="s">
        <v>74</v>
      </c>
      <c r="P60" s="140"/>
      <c r="Q60" s="139">
        <v>20</v>
      </c>
      <c r="R60" s="139"/>
      <c r="S60" s="140" t="s">
        <v>74</v>
      </c>
      <c r="T60" s="140"/>
      <c r="U60" s="139">
        <v>20</v>
      </c>
      <c r="V60" s="139"/>
    </row>
    <row r="61" spans="1:22" ht="12.75">
      <c r="A61" s="154"/>
      <c r="B61" s="154"/>
      <c r="C61" s="124"/>
      <c r="D61" s="36" t="s">
        <v>128</v>
      </c>
      <c r="E61" s="140">
        <v>0</v>
      </c>
      <c r="F61" s="140"/>
      <c r="G61" s="140"/>
      <c r="H61" s="140"/>
      <c r="I61" s="140"/>
      <c r="J61" s="140"/>
      <c r="K61" s="140"/>
      <c r="L61" s="140"/>
      <c r="M61" s="140"/>
      <c r="N61" s="140"/>
      <c r="O61" s="140"/>
      <c r="P61" s="140"/>
      <c r="Q61" s="140"/>
      <c r="R61" s="140"/>
      <c r="S61" s="140"/>
      <c r="T61" s="140"/>
      <c r="U61" s="140"/>
      <c r="V61" s="140"/>
    </row>
    <row r="62" spans="1:22" ht="24">
      <c r="A62" s="154"/>
      <c r="B62" s="154"/>
      <c r="C62" s="125"/>
      <c r="D62" s="36" t="s">
        <v>216</v>
      </c>
      <c r="E62" s="140" t="s">
        <v>74</v>
      </c>
      <c r="F62" s="140"/>
      <c r="G62" s="142" t="s">
        <v>74</v>
      </c>
      <c r="H62" s="142"/>
      <c r="I62" s="134" t="s">
        <v>74</v>
      </c>
      <c r="J62" s="134"/>
      <c r="K62" s="134" t="s">
        <v>74</v>
      </c>
      <c r="L62" s="134"/>
      <c r="M62" s="140">
        <f>M228</f>
        <v>1</v>
      </c>
      <c r="N62" s="140"/>
      <c r="O62" s="140">
        <f>O228</f>
        <v>1</v>
      </c>
      <c r="P62" s="140"/>
      <c r="Q62" s="140">
        <f>Q228</f>
        <v>1</v>
      </c>
      <c r="R62" s="140"/>
      <c r="S62" s="140">
        <f>S228</f>
        <v>1</v>
      </c>
      <c r="T62" s="140"/>
      <c r="U62" s="140">
        <f>U228</f>
        <v>1</v>
      </c>
      <c r="V62" s="140"/>
    </row>
    <row r="63" spans="1:22" ht="18" customHeight="1">
      <c r="A63" s="166" t="s">
        <v>112</v>
      </c>
      <c r="B63" s="167"/>
      <c r="C63" s="167"/>
      <c r="D63" s="167"/>
      <c r="E63" s="167"/>
      <c r="F63" s="167"/>
      <c r="G63" s="167"/>
      <c r="H63" s="167"/>
      <c r="I63" s="167"/>
      <c r="J63" s="167"/>
      <c r="K63" s="167"/>
      <c r="L63" s="167"/>
      <c r="M63" s="167"/>
      <c r="N63" s="167"/>
      <c r="O63" s="167"/>
      <c r="P63" s="167"/>
      <c r="Q63" s="167"/>
      <c r="R63" s="167"/>
      <c r="S63" s="167"/>
      <c r="T63" s="167"/>
      <c r="U63" s="167"/>
      <c r="V63" s="168"/>
    </row>
    <row r="64" spans="1:22" ht="12.75" customHeight="1">
      <c r="A64" s="133" t="s">
        <v>72</v>
      </c>
      <c r="B64" s="133" t="s">
        <v>125</v>
      </c>
      <c r="C64" s="65" t="s">
        <v>71</v>
      </c>
      <c r="D64" s="43" t="s">
        <v>75</v>
      </c>
      <c r="E64" s="133">
        <v>2007</v>
      </c>
      <c r="F64" s="133"/>
      <c r="G64" s="133">
        <v>2008</v>
      </c>
      <c r="H64" s="133"/>
      <c r="I64" s="135">
        <v>2009</v>
      </c>
      <c r="J64" s="135"/>
      <c r="K64" s="133" t="s">
        <v>334</v>
      </c>
      <c r="L64" s="133"/>
      <c r="M64" s="135">
        <v>2011</v>
      </c>
      <c r="N64" s="135"/>
      <c r="O64" s="133">
        <v>2012</v>
      </c>
      <c r="P64" s="133"/>
      <c r="Q64" s="135">
        <v>2013</v>
      </c>
      <c r="R64" s="135"/>
      <c r="S64" s="133">
        <v>2014</v>
      </c>
      <c r="T64" s="133"/>
      <c r="U64" s="135">
        <v>2015</v>
      </c>
      <c r="V64" s="135"/>
    </row>
    <row r="65" spans="1:22" ht="12.75">
      <c r="A65" s="133"/>
      <c r="B65" s="133"/>
      <c r="C65" s="66"/>
      <c r="D65" s="43" t="s">
        <v>76</v>
      </c>
      <c r="E65" s="43" t="s">
        <v>77</v>
      </c>
      <c r="F65" s="43" t="s">
        <v>78</v>
      </c>
      <c r="G65" s="43" t="s">
        <v>77</v>
      </c>
      <c r="H65" s="43" t="s">
        <v>78</v>
      </c>
      <c r="I65" s="43" t="s">
        <v>77</v>
      </c>
      <c r="J65" s="43" t="s">
        <v>78</v>
      </c>
      <c r="K65" s="43" t="s">
        <v>77</v>
      </c>
      <c r="L65" s="43" t="s">
        <v>78</v>
      </c>
      <c r="M65" s="43" t="s">
        <v>77</v>
      </c>
      <c r="N65" s="44" t="s">
        <v>78</v>
      </c>
      <c r="O65" s="43" t="s">
        <v>77</v>
      </c>
      <c r="P65" s="43" t="s">
        <v>78</v>
      </c>
      <c r="Q65" s="44" t="s">
        <v>77</v>
      </c>
      <c r="R65" s="44" t="s">
        <v>78</v>
      </c>
      <c r="S65" s="43" t="s">
        <v>77</v>
      </c>
      <c r="T65" s="43" t="s">
        <v>78</v>
      </c>
      <c r="U65" s="44" t="s">
        <v>77</v>
      </c>
      <c r="V65" s="44" t="s">
        <v>78</v>
      </c>
    </row>
    <row r="66" spans="1:22" ht="12.75" customHeight="1">
      <c r="A66" s="154" t="s">
        <v>368</v>
      </c>
      <c r="B66" s="154" t="s">
        <v>126</v>
      </c>
      <c r="C66" s="136" t="s">
        <v>290</v>
      </c>
      <c r="D66" s="36" t="s">
        <v>79</v>
      </c>
      <c r="E66" s="33">
        <v>0</v>
      </c>
      <c r="F66" s="33">
        <v>0</v>
      </c>
      <c r="G66" s="47">
        <v>0</v>
      </c>
      <c r="H66" s="33">
        <v>0</v>
      </c>
      <c r="I66" s="33">
        <v>0</v>
      </c>
      <c r="J66" s="47">
        <v>0</v>
      </c>
      <c r="K66" s="47">
        <v>233.75</v>
      </c>
      <c r="L66" s="47">
        <v>502.12</v>
      </c>
      <c r="M66" s="38">
        <v>798.69</v>
      </c>
      <c r="N66" s="48">
        <f>N70+N74</f>
        <v>1164.7200000000003</v>
      </c>
      <c r="O66" s="47" t="s">
        <v>74</v>
      </c>
      <c r="P66" s="47" t="s">
        <v>74</v>
      </c>
      <c r="Q66" s="48" t="s">
        <v>74</v>
      </c>
      <c r="R66" s="48" t="s">
        <v>74</v>
      </c>
      <c r="S66" s="47" t="s">
        <v>74</v>
      </c>
      <c r="T66" s="47" t="s">
        <v>74</v>
      </c>
      <c r="U66" s="48" t="s">
        <v>74</v>
      </c>
      <c r="V66" s="48" t="s">
        <v>74</v>
      </c>
    </row>
    <row r="67" spans="1:22" ht="12.75">
      <c r="A67" s="154"/>
      <c r="B67" s="154"/>
      <c r="C67" s="137"/>
      <c r="D67" s="36" t="s">
        <v>127</v>
      </c>
      <c r="E67" s="141" t="s">
        <v>74</v>
      </c>
      <c r="F67" s="141"/>
      <c r="G67" s="161" t="s">
        <v>74</v>
      </c>
      <c r="H67" s="161"/>
      <c r="I67" s="160" t="s">
        <v>74</v>
      </c>
      <c r="J67" s="160"/>
      <c r="K67" s="149">
        <v>1777</v>
      </c>
      <c r="L67" s="149"/>
      <c r="M67" s="141" t="s">
        <v>74</v>
      </c>
      <c r="N67" s="141"/>
      <c r="O67" s="141" t="s">
        <v>74</v>
      </c>
      <c r="P67" s="141"/>
      <c r="Q67" s="149">
        <v>5110</v>
      </c>
      <c r="R67" s="149"/>
      <c r="S67" s="141" t="s">
        <v>74</v>
      </c>
      <c r="T67" s="141"/>
      <c r="U67" s="149">
        <v>5210</v>
      </c>
      <c r="V67" s="149"/>
    </row>
    <row r="68" spans="1:22" ht="13.5" customHeight="1">
      <c r="A68" s="154"/>
      <c r="B68" s="154"/>
      <c r="C68" s="137"/>
      <c r="D68" s="36" t="s">
        <v>128</v>
      </c>
      <c r="E68" s="141">
        <v>0</v>
      </c>
      <c r="F68" s="141"/>
      <c r="G68" s="141"/>
      <c r="H68" s="141"/>
      <c r="I68" s="141"/>
      <c r="J68" s="141"/>
      <c r="K68" s="141"/>
      <c r="L68" s="141"/>
      <c r="M68" s="141"/>
      <c r="N68" s="141"/>
      <c r="O68" s="141"/>
      <c r="P68" s="141"/>
      <c r="Q68" s="141"/>
      <c r="R68" s="141"/>
      <c r="S68" s="141"/>
      <c r="T68" s="141"/>
      <c r="U68" s="141"/>
      <c r="V68" s="141"/>
    </row>
    <row r="69" spans="1:22" ht="24">
      <c r="A69" s="154"/>
      <c r="B69" s="154"/>
      <c r="C69" s="137"/>
      <c r="D69" s="36" t="s">
        <v>216</v>
      </c>
      <c r="E69" s="141" t="s">
        <v>74</v>
      </c>
      <c r="F69" s="141"/>
      <c r="G69" s="161" t="s">
        <v>74</v>
      </c>
      <c r="H69" s="161"/>
      <c r="I69" s="160" t="s">
        <v>74</v>
      </c>
      <c r="J69" s="160"/>
      <c r="K69" s="160" t="s">
        <v>74</v>
      </c>
      <c r="L69" s="160"/>
      <c r="M69" s="162">
        <f>M113+M152+M196+M248+M296</f>
        <v>1005.5699999999999</v>
      </c>
      <c r="N69" s="162"/>
      <c r="O69" s="162">
        <f>O113+O152+O196+O248+O296</f>
        <v>1822.74</v>
      </c>
      <c r="P69" s="162"/>
      <c r="Q69" s="162">
        <f>Q113+Q152+Q196+Q248+Q296</f>
        <v>2618.4700000000003</v>
      </c>
      <c r="R69" s="162"/>
      <c r="S69" s="162">
        <f>S113+S152+S196+S248+S296</f>
        <v>2702.9700000000003</v>
      </c>
      <c r="T69" s="162"/>
      <c r="U69" s="162">
        <f>U113+U152+U196+U248+U296</f>
        <v>2716.4700000000003</v>
      </c>
      <c r="V69" s="162"/>
    </row>
    <row r="70" spans="1:22" ht="12.75" customHeight="1">
      <c r="A70" s="154" t="s">
        <v>175</v>
      </c>
      <c r="B70" s="154" t="s">
        <v>126</v>
      </c>
      <c r="C70" s="137"/>
      <c r="D70" s="36" t="s">
        <v>79</v>
      </c>
      <c r="E70" s="33">
        <v>0</v>
      </c>
      <c r="F70" s="33">
        <v>0</v>
      </c>
      <c r="G70" s="47">
        <v>0</v>
      </c>
      <c r="H70" s="33">
        <v>0</v>
      </c>
      <c r="I70" s="33">
        <v>0</v>
      </c>
      <c r="J70" s="47">
        <v>0</v>
      </c>
      <c r="K70" s="47">
        <v>99.75</v>
      </c>
      <c r="L70" s="47">
        <v>203.15</v>
      </c>
      <c r="M70" s="47">
        <v>319.72</v>
      </c>
      <c r="N70" s="48">
        <f>N114+N153+N197+N249+N297</f>
        <v>451.6</v>
      </c>
      <c r="O70" s="47" t="s">
        <v>74</v>
      </c>
      <c r="P70" s="47" t="s">
        <v>74</v>
      </c>
      <c r="Q70" s="48" t="s">
        <v>74</v>
      </c>
      <c r="R70" s="48" t="s">
        <v>74</v>
      </c>
      <c r="S70" s="47" t="s">
        <v>74</v>
      </c>
      <c r="T70" s="47" t="s">
        <v>74</v>
      </c>
      <c r="U70" s="48" t="s">
        <v>74</v>
      </c>
      <c r="V70" s="48" t="s">
        <v>74</v>
      </c>
    </row>
    <row r="71" spans="1:22" ht="12.75" customHeight="1">
      <c r="A71" s="154"/>
      <c r="B71" s="154"/>
      <c r="C71" s="137"/>
      <c r="D71" s="36" t="s">
        <v>127</v>
      </c>
      <c r="E71" s="141" t="s">
        <v>74</v>
      </c>
      <c r="F71" s="141"/>
      <c r="G71" s="161" t="s">
        <v>74</v>
      </c>
      <c r="H71" s="161"/>
      <c r="I71" s="160" t="s">
        <v>74</v>
      </c>
      <c r="J71" s="160"/>
      <c r="K71" s="182">
        <v>875</v>
      </c>
      <c r="L71" s="182"/>
      <c r="M71" s="181" t="s">
        <v>74</v>
      </c>
      <c r="N71" s="181"/>
      <c r="O71" s="181" t="s">
        <v>74</v>
      </c>
      <c r="P71" s="181"/>
      <c r="Q71" s="182">
        <v>2555</v>
      </c>
      <c r="R71" s="182"/>
      <c r="S71" s="181" t="s">
        <v>74</v>
      </c>
      <c r="T71" s="181"/>
      <c r="U71" s="182">
        <v>2605</v>
      </c>
      <c r="V71" s="182"/>
    </row>
    <row r="72" spans="1:22" ht="12.75" customHeight="1">
      <c r="A72" s="154"/>
      <c r="B72" s="154"/>
      <c r="C72" s="137"/>
      <c r="D72" s="36" t="s">
        <v>128</v>
      </c>
      <c r="E72" s="141">
        <v>0</v>
      </c>
      <c r="F72" s="141"/>
      <c r="G72" s="141"/>
      <c r="H72" s="141"/>
      <c r="I72" s="141"/>
      <c r="J72" s="141"/>
      <c r="K72" s="141"/>
      <c r="L72" s="141"/>
      <c r="M72" s="141"/>
      <c r="N72" s="141"/>
      <c r="O72" s="141"/>
      <c r="P72" s="141"/>
      <c r="Q72" s="141"/>
      <c r="R72" s="141"/>
      <c r="S72" s="141"/>
      <c r="T72" s="141"/>
      <c r="U72" s="141"/>
      <c r="V72" s="141"/>
    </row>
    <row r="73" spans="1:22" ht="24">
      <c r="A73" s="154"/>
      <c r="B73" s="154"/>
      <c r="C73" s="137"/>
      <c r="D73" s="36" t="s">
        <v>216</v>
      </c>
      <c r="E73" s="141" t="s">
        <v>74</v>
      </c>
      <c r="F73" s="141"/>
      <c r="G73" s="161" t="s">
        <v>74</v>
      </c>
      <c r="H73" s="161"/>
      <c r="I73" s="160" t="s">
        <v>74</v>
      </c>
      <c r="J73" s="160"/>
      <c r="K73" s="160" t="s">
        <v>74</v>
      </c>
      <c r="L73" s="160"/>
      <c r="M73" s="141" t="s">
        <v>342</v>
      </c>
      <c r="N73" s="141"/>
      <c r="O73" s="141" t="s">
        <v>342</v>
      </c>
      <c r="P73" s="141"/>
      <c r="Q73" s="141" t="s">
        <v>342</v>
      </c>
      <c r="R73" s="141"/>
      <c r="S73" s="141" t="s">
        <v>342</v>
      </c>
      <c r="T73" s="141"/>
      <c r="U73" s="141" t="s">
        <v>342</v>
      </c>
      <c r="V73" s="141"/>
    </row>
    <row r="74" spans="1:22" ht="12.75" customHeight="1">
      <c r="A74" s="154" t="s">
        <v>176</v>
      </c>
      <c r="B74" s="154" t="s">
        <v>126</v>
      </c>
      <c r="C74" s="137"/>
      <c r="D74" s="36" t="s">
        <v>79</v>
      </c>
      <c r="E74" s="33">
        <v>0</v>
      </c>
      <c r="F74" s="33">
        <v>0</v>
      </c>
      <c r="G74" s="47">
        <v>0</v>
      </c>
      <c r="H74" s="33">
        <v>0</v>
      </c>
      <c r="I74" s="33">
        <v>0</v>
      </c>
      <c r="J74" s="47">
        <v>0</v>
      </c>
      <c r="K74" s="47">
        <v>134</v>
      </c>
      <c r="L74" s="47">
        <v>298.97</v>
      </c>
      <c r="M74" s="47">
        <v>478.97</v>
      </c>
      <c r="N74" s="48">
        <f>N118+N157+N201+N253+N301</f>
        <v>713.1200000000001</v>
      </c>
      <c r="O74" s="47" t="s">
        <v>74</v>
      </c>
      <c r="P74" s="47" t="s">
        <v>74</v>
      </c>
      <c r="Q74" s="48" t="s">
        <v>74</v>
      </c>
      <c r="R74" s="48" t="s">
        <v>74</v>
      </c>
      <c r="S74" s="47" t="s">
        <v>74</v>
      </c>
      <c r="T74" s="47" t="s">
        <v>74</v>
      </c>
      <c r="U74" s="48" t="s">
        <v>74</v>
      </c>
      <c r="V74" s="48" t="s">
        <v>74</v>
      </c>
    </row>
    <row r="75" spans="1:22" ht="12.75" customHeight="1">
      <c r="A75" s="154"/>
      <c r="B75" s="154"/>
      <c r="C75" s="137"/>
      <c r="D75" s="36" t="s">
        <v>127</v>
      </c>
      <c r="E75" s="141" t="s">
        <v>74</v>
      </c>
      <c r="F75" s="141"/>
      <c r="G75" s="161" t="s">
        <v>74</v>
      </c>
      <c r="H75" s="161"/>
      <c r="I75" s="160" t="s">
        <v>74</v>
      </c>
      <c r="J75" s="160"/>
      <c r="K75" s="149">
        <v>902</v>
      </c>
      <c r="L75" s="149"/>
      <c r="M75" s="141" t="s">
        <v>74</v>
      </c>
      <c r="N75" s="141"/>
      <c r="O75" s="141" t="s">
        <v>74</v>
      </c>
      <c r="P75" s="141"/>
      <c r="Q75" s="149">
        <v>2555</v>
      </c>
      <c r="R75" s="149"/>
      <c r="S75" s="141" t="s">
        <v>74</v>
      </c>
      <c r="T75" s="141"/>
      <c r="U75" s="149">
        <v>2605</v>
      </c>
      <c r="V75" s="149"/>
    </row>
    <row r="76" spans="1:22" ht="12.75" customHeight="1">
      <c r="A76" s="154"/>
      <c r="B76" s="154"/>
      <c r="C76" s="137"/>
      <c r="D76" s="36" t="s">
        <v>128</v>
      </c>
      <c r="E76" s="141">
        <v>0</v>
      </c>
      <c r="F76" s="141"/>
      <c r="G76" s="141"/>
      <c r="H76" s="141"/>
      <c r="I76" s="141"/>
      <c r="J76" s="141"/>
      <c r="K76" s="141"/>
      <c r="L76" s="141"/>
      <c r="M76" s="141"/>
      <c r="N76" s="141"/>
      <c r="O76" s="141"/>
      <c r="P76" s="141"/>
      <c r="Q76" s="141"/>
      <c r="R76" s="141"/>
      <c r="S76" s="141"/>
      <c r="T76" s="141"/>
      <c r="U76" s="141"/>
      <c r="V76" s="141"/>
    </row>
    <row r="77" spans="1:22" ht="27.75" customHeight="1">
      <c r="A77" s="154"/>
      <c r="B77" s="154"/>
      <c r="C77" s="138"/>
      <c r="D77" s="36" t="s">
        <v>216</v>
      </c>
      <c r="E77" s="141" t="s">
        <v>74</v>
      </c>
      <c r="F77" s="141"/>
      <c r="G77" s="161" t="s">
        <v>74</v>
      </c>
      <c r="H77" s="161"/>
      <c r="I77" s="160" t="s">
        <v>74</v>
      </c>
      <c r="J77" s="160"/>
      <c r="K77" s="160" t="s">
        <v>74</v>
      </c>
      <c r="L77" s="160"/>
      <c r="M77" s="141" t="s">
        <v>342</v>
      </c>
      <c r="N77" s="141"/>
      <c r="O77" s="141" t="s">
        <v>342</v>
      </c>
      <c r="P77" s="141"/>
      <c r="Q77" s="141" t="s">
        <v>342</v>
      </c>
      <c r="R77" s="141"/>
      <c r="S77" s="141" t="s">
        <v>342</v>
      </c>
      <c r="T77" s="141"/>
      <c r="U77" s="141" t="s">
        <v>342</v>
      </c>
      <c r="V77" s="141"/>
    </row>
    <row r="78" spans="1:22" ht="12.75" customHeight="1">
      <c r="A78" s="154" t="s">
        <v>177</v>
      </c>
      <c r="B78" s="178" t="s">
        <v>126</v>
      </c>
      <c r="C78" s="123" t="s">
        <v>289</v>
      </c>
      <c r="D78" s="36" t="s">
        <v>79</v>
      </c>
      <c r="E78" s="33">
        <v>0</v>
      </c>
      <c r="F78" s="33">
        <v>0</v>
      </c>
      <c r="G78" s="47">
        <v>0</v>
      </c>
      <c r="H78" s="33">
        <v>0</v>
      </c>
      <c r="I78" s="33">
        <v>0</v>
      </c>
      <c r="J78" s="47">
        <v>0</v>
      </c>
      <c r="K78" s="47">
        <v>8</v>
      </c>
      <c r="L78" s="47">
        <v>28.5</v>
      </c>
      <c r="M78" s="47">
        <v>54.5</v>
      </c>
      <c r="N78" s="48">
        <f>N305</f>
        <v>146.7</v>
      </c>
      <c r="O78" s="47" t="s">
        <v>74</v>
      </c>
      <c r="P78" s="47" t="s">
        <v>74</v>
      </c>
      <c r="Q78" s="48" t="s">
        <v>74</v>
      </c>
      <c r="R78" s="48" t="s">
        <v>74</v>
      </c>
      <c r="S78" s="47" t="s">
        <v>74</v>
      </c>
      <c r="T78" s="47" t="s">
        <v>74</v>
      </c>
      <c r="U78" s="48" t="s">
        <v>74</v>
      </c>
      <c r="V78" s="48" t="s">
        <v>74</v>
      </c>
    </row>
    <row r="79" spans="1:22" ht="12.75" customHeight="1">
      <c r="A79" s="154"/>
      <c r="B79" s="179"/>
      <c r="C79" s="124"/>
      <c r="D79" s="36" t="s">
        <v>127</v>
      </c>
      <c r="E79" s="141" t="s">
        <v>74</v>
      </c>
      <c r="F79" s="141"/>
      <c r="G79" s="161" t="s">
        <v>74</v>
      </c>
      <c r="H79" s="161"/>
      <c r="I79" s="160" t="s">
        <v>74</v>
      </c>
      <c r="J79" s="160"/>
      <c r="K79" s="149">
        <v>350</v>
      </c>
      <c r="L79" s="149"/>
      <c r="M79" s="141" t="s">
        <v>74</v>
      </c>
      <c r="N79" s="141"/>
      <c r="O79" s="141" t="s">
        <v>74</v>
      </c>
      <c r="P79" s="141"/>
      <c r="Q79" s="149">
        <v>600</v>
      </c>
      <c r="R79" s="149"/>
      <c r="S79" s="141" t="s">
        <v>74</v>
      </c>
      <c r="T79" s="141"/>
      <c r="U79" s="149">
        <v>600</v>
      </c>
      <c r="V79" s="149"/>
    </row>
    <row r="80" spans="1:22" ht="12.75" customHeight="1">
      <c r="A80" s="154"/>
      <c r="B80" s="179"/>
      <c r="C80" s="124"/>
      <c r="D80" s="36" t="s">
        <v>128</v>
      </c>
      <c r="E80" s="141">
        <v>0</v>
      </c>
      <c r="F80" s="141"/>
      <c r="G80" s="141"/>
      <c r="H80" s="141"/>
      <c r="I80" s="141"/>
      <c r="J80" s="141"/>
      <c r="K80" s="141"/>
      <c r="L80" s="141"/>
      <c r="M80" s="141"/>
      <c r="N80" s="141"/>
      <c r="O80" s="141"/>
      <c r="P80" s="141"/>
      <c r="Q80" s="141"/>
      <c r="R80" s="141"/>
      <c r="S80" s="141"/>
      <c r="T80" s="141"/>
      <c r="U80" s="141"/>
      <c r="V80" s="141"/>
    </row>
    <row r="81" spans="1:22" ht="29.25" customHeight="1">
      <c r="A81" s="154"/>
      <c r="B81" s="180"/>
      <c r="C81" s="125"/>
      <c r="D81" s="36" t="s">
        <v>216</v>
      </c>
      <c r="E81" s="141" t="s">
        <v>74</v>
      </c>
      <c r="F81" s="141"/>
      <c r="G81" s="161" t="s">
        <v>74</v>
      </c>
      <c r="H81" s="161"/>
      <c r="I81" s="160" t="s">
        <v>74</v>
      </c>
      <c r="J81" s="160"/>
      <c r="K81" s="160" t="s">
        <v>74</v>
      </c>
      <c r="L81" s="160"/>
      <c r="M81" s="141">
        <f>M308</f>
        <v>61</v>
      </c>
      <c r="N81" s="141"/>
      <c r="O81" s="162">
        <f>O308</f>
        <v>237.2</v>
      </c>
      <c r="P81" s="162"/>
      <c r="Q81" s="162">
        <f>Q308</f>
        <v>599.95</v>
      </c>
      <c r="R81" s="162"/>
      <c r="S81" s="162">
        <f>S308</f>
        <v>645.7</v>
      </c>
      <c r="T81" s="162"/>
      <c r="U81" s="162">
        <f>U308</f>
        <v>652.7</v>
      </c>
      <c r="V81" s="162"/>
    </row>
    <row r="82" spans="1:22" ht="12.75" customHeight="1">
      <c r="A82" s="158" t="s">
        <v>3</v>
      </c>
      <c r="B82" s="158" t="s">
        <v>126</v>
      </c>
      <c r="C82" s="126"/>
      <c r="D82" s="36" t="s">
        <v>79</v>
      </c>
      <c r="E82" s="33">
        <v>0</v>
      </c>
      <c r="F82" s="33">
        <v>0</v>
      </c>
      <c r="G82" s="47">
        <v>0</v>
      </c>
      <c r="H82" s="33">
        <v>0</v>
      </c>
      <c r="I82" s="33">
        <v>0</v>
      </c>
      <c r="J82" s="47">
        <v>0</v>
      </c>
      <c r="K82" s="47">
        <v>0</v>
      </c>
      <c r="L82" s="47">
        <v>23</v>
      </c>
      <c r="M82" s="47">
        <v>94</v>
      </c>
      <c r="N82" s="48">
        <f>N309</f>
        <v>279</v>
      </c>
      <c r="O82" s="47" t="s">
        <v>74</v>
      </c>
      <c r="P82" s="47" t="s">
        <v>74</v>
      </c>
      <c r="Q82" s="48" t="s">
        <v>74</v>
      </c>
      <c r="R82" s="48" t="s">
        <v>74</v>
      </c>
      <c r="S82" s="47" t="s">
        <v>74</v>
      </c>
      <c r="T82" s="47" t="s">
        <v>74</v>
      </c>
      <c r="U82" s="48" t="s">
        <v>74</v>
      </c>
      <c r="V82" s="48" t="s">
        <v>74</v>
      </c>
    </row>
    <row r="83" spans="1:22" ht="12.75">
      <c r="A83" s="158"/>
      <c r="B83" s="158"/>
      <c r="C83" s="127"/>
      <c r="D83" s="36" t="s">
        <v>127</v>
      </c>
      <c r="E83" s="141" t="s">
        <v>74</v>
      </c>
      <c r="F83" s="141"/>
      <c r="G83" s="161" t="s">
        <v>74</v>
      </c>
      <c r="H83" s="161"/>
      <c r="I83" s="160" t="s">
        <v>74</v>
      </c>
      <c r="J83" s="160"/>
      <c r="K83" s="149">
        <v>1125</v>
      </c>
      <c r="L83" s="149"/>
      <c r="M83" s="141" t="s">
        <v>74</v>
      </c>
      <c r="N83" s="141"/>
      <c r="O83" s="141" t="s">
        <v>74</v>
      </c>
      <c r="P83" s="141"/>
      <c r="Q83" s="149">
        <v>2370</v>
      </c>
      <c r="R83" s="149"/>
      <c r="S83" s="141" t="s">
        <v>74</v>
      </c>
      <c r="T83" s="141"/>
      <c r="U83" s="149">
        <v>2370</v>
      </c>
      <c r="V83" s="149"/>
    </row>
    <row r="84" spans="1:22" ht="12.75">
      <c r="A84" s="158"/>
      <c r="B84" s="158"/>
      <c r="C84" s="127"/>
      <c r="D84" s="36" t="s">
        <v>128</v>
      </c>
      <c r="E84" s="141">
        <v>0</v>
      </c>
      <c r="F84" s="141"/>
      <c r="G84" s="141"/>
      <c r="H84" s="141"/>
      <c r="I84" s="141"/>
      <c r="J84" s="141"/>
      <c r="K84" s="141"/>
      <c r="L84" s="141"/>
      <c r="M84" s="141"/>
      <c r="N84" s="141"/>
      <c r="O84" s="141"/>
      <c r="P84" s="141"/>
      <c r="Q84" s="141"/>
      <c r="R84" s="141"/>
      <c r="S84" s="141"/>
      <c r="T84" s="141"/>
      <c r="U84" s="141"/>
      <c r="V84" s="141"/>
    </row>
    <row r="85" spans="1:22" ht="24">
      <c r="A85" s="158"/>
      <c r="B85" s="158"/>
      <c r="C85" s="128"/>
      <c r="D85" s="36" t="s">
        <v>216</v>
      </c>
      <c r="E85" s="141" t="s">
        <v>74</v>
      </c>
      <c r="F85" s="141"/>
      <c r="G85" s="161" t="s">
        <v>74</v>
      </c>
      <c r="H85" s="161"/>
      <c r="I85" s="160" t="s">
        <v>74</v>
      </c>
      <c r="J85" s="160"/>
      <c r="K85" s="160" t="s">
        <v>74</v>
      </c>
      <c r="L85" s="160"/>
      <c r="M85" s="141">
        <f>M312</f>
        <v>75</v>
      </c>
      <c r="N85" s="141"/>
      <c r="O85" s="141">
        <f>O312</f>
        <v>586</v>
      </c>
      <c r="P85" s="141"/>
      <c r="Q85" s="141">
        <f>Q312</f>
        <v>1729</v>
      </c>
      <c r="R85" s="141"/>
      <c r="S85" s="141">
        <f>S312</f>
        <v>2031</v>
      </c>
      <c r="T85" s="141"/>
      <c r="U85" s="141">
        <f>U312</f>
        <v>2049</v>
      </c>
      <c r="V85" s="141"/>
    </row>
    <row r="86" spans="1:22" ht="12.75" customHeight="1">
      <c r="A86" s="154" t="s">
        <v>178</v>
      </c>
      <c r="B86" s="154" t="s">
        <v>149</v>
      </c>
      <c r="C86" s="177" t="s">
        <v>296</v>
      </c>
      <c r="D86" s="36" t="s">
        <v>79</v>
      </c>
      <c r="E86" s="33">
        <v>0</v>
      </c>
      <c r="F86" s="33">
        <v>0</v>
      </c>
      <c r="G86" s="47">
        <v>0</v>
      </c>
      <c r="H86" s="33">
        <v>0</v>
      </c>
      <c r="I86" s="33">
        <v>0</v>
      </c>
      <c r="J86" s="47">
        <v>0</v>
      </c>
      <c r="K86" s="47">
        <v>0</v>
      </c>
      <c r="L86" s="81">
        <v>15750000</v>
      </c>
      <c r="M86" s="81">
        <v>68740000</v>
      </c>
      <c r="N86" s="49">
        <f>N122+N161+N205+N257</f>
        <v>80073353.28</v>
      </c>
      <c r="O86" s="47" t="s">
        <v>74</v>
      </c>
      <c r="P86" s="47" t="s">
        <v>74</v>
      </c>
      <c r="Q86" s="48" t="s">
        <v>74</v>
      </c>
      <c r="R86" s="48" t="s">
        <v>74</v>
      </c>
      <c r="S86" s="47" t="s">
        <v>74</v>
      </c>
      <c r="T86" s="47" t="s">
        <v>74</v>
      </c>
      <c r="U86" s="48" t="s">
        <v>74</v>
      </c>
      <c r="V86" s="48" t="s">
        <v>74</v>
      </c>
    </row>
    <row r="87" spans="1:22" ht="12.75">
      <c r="A87" s="154"/>
      <c r="B87" s="154"/>
      <c r="C87" s="177"/>
      <c r="D87" s="36" t="s">
        <v>127</v>
      </c>
      <c r="E87" s="141" t="s">
        <v>74</v>
      </c>
      <c r="F87" s="141"/>
      <c r="G87" s="161" t="s">
        <v>74</v>
      </c>
      <c r="H87" s="161"/>
      <c r="I87" s="160" t="s">
        <v>74</v>
      </c>
      <c r="J87" s="160"/>
      <c r="K87" s="149">
        <v>26000000</v>
      </c>
      <c r="L87" s="149"/>
      <c r="M87" s="141" t="s">
        <v>74</v>
      </c>
      <c r="N87" s="141"/>
      <c r="O87" s="141" t="s">
        <v>74</v>
      </c>
      <c r="P87" s="141"/>
      <c r="Q87" s="149">
        <v>100000000</v>
      </c>
      <c r="R87" s="149"/>
      <c r="S87" s="141" t="s">
        <v>74</v>
      </c>
      <c r="T87" s="141"/>
      <c r="U87" s="149">
        <v>100000000</v>
      </c>
      <c r="V87" s="149"/>
    </row>
    <row r="88" spans="1:22" ht="12.75">
      <c r="A88" s="154"/>
      <c r="B88" s="154"/>
      <c r="C88" s="177"/>
      <c r="D88" s="36" t="s">
        <v>128</v>
      </c>
      <c r="E88" s="141">
        <v>0</v>
      </c>
      <c r="F88" s="141"/>
      <c r="G88" s="141"/>
      <c r="H88" s="141"/>
      <c r="I88" s="141"/>
      <c r="J88" s="141"/>
      <c r="K88" s="141"/>
      <c r="L88" s="141"/>
      <c r="M88" s="141"/>
      <c r="N88" s="141"/>
      <c r="O88" s="141"/>
      <c r="P88" s="141"/>
      <c r="Q88" s="141"/>
      <c r="R88" s="141"/>
      <c r="S88" s="141"/>
      <c r="T88" s="141"/>
      <c r="U88" s="141"/>
      <c r="V88" s="141"/>
    </row>
    <row r="89" spans="1:22" ht="24">
      <c r="A89" s="154"/>
      <c r="B89" s="154"/>
      <c r="C89" s="177"/>
      <c r="D89" s="36" t="s">
        <v>216</v>
      </c>
      <c r="E89" s="141" t="s">
        <v>74</v>
      </c>
      <c r="F89" s="141"/>
      <c r="G89" s="161" t="s">
        <v>74</v>
      </c>
      <c r="H89" s="161"/>
      <c r="I89" s="160" t="s">
        <v>74</v>
      </c>
      <c r="J89" s="160"/>
      <c r="K89" s="160" t="s">
        <v>74</v>
      </c>
      <c r="L89" s="160"/>
      <c r="M89" s="141">
        <f>M125+M164+M208+M260</f>
        <v>95495603.83000001</v>
      </c>
      <c r="N89" s="141"/>
      <c r="O89" s="162">
        <f>O125+O164+O208+O260</f>
        <v>138194672.43</v>
      </c>
      <c r="P89" s="162"/>
      <c r="Q89" s="162">
        <f>Q125+Q164+Q208+Q260</f>
        <v>139622118.38</v>
      </c>
      <c r="R89" s="162"/>
      <c r="S89" s="162">
        <f>S125+S164+S208+S260</f>
        <v>139622118.38</v>
      </c>
      <c r="T89" s="162"/>
      <c r="U89" s="162">
        <f>U125+U164+U208+U260</f>
        <v>139622118.38</v>
      </c>
      <c r="V89" s="162"/>
    </row>
    <row r="90" spans="1:22" ht="12.75" customHeight="1">
      <c r="A90" s="158" t="s">
        <v>4</v>
      </c>
      <c r="B90" s="158" t="s">
        <v>126</v>
      </c>
      <c r="C90" s="165"/>
      <c r="D90" s="36" t="s">
        <v>79</v>
      </c>
      <c r="E90" s="33">
        <v>0</v>
      </c>
      <c r="F90" s="33">
        <v>0</v>
      </c>
      <c r="G90" s="47">
        <v>0</v>
      </c>
      <c r="H90" s="33">
        <v>0</v>
      </c>
      <c r="I90" s="33">
        <v>0</v>
      </c>
      <c r="J90" s="47">
        <v>67</v>
      </c>
      <c r="K90" s="47">
        <v>148</v>
      </c>
      <c r="L90" s="47">
        <v>292</v>
      </c>
      <c r="M90" s="47">
        <v>452</v>
      </c>
      <c r="N90" s="48">
        <f>N126+N165+N209</f>
        <v>562</v>
      </c>
      <c r="O90" s="47" t="s">
        <v>74</v>
      </c>
      <c r="P90" s="47" t="s">
        <v>74</v>
      </c>
      <c r="Q90" s="48" t="s">
        <v>74</v>
      </c>
      <c r="R90" s="48" t="s">
        <v>74</v>
      </c>
      <c r="S90" s="47" t="s">
        <v>74</v>
      </c>
      <c r="T90" s="47" t="s">
        <v>74</v>
      </c>
      <c r="U90" s="48" t="s">
        <v>74</v>
      </c>
      <c r="V90" s="48" t="s">
        <v>74</v>
      </c>
    </row>
    <row r="91" spans="1:22" ht="12.75" customHeight="1">
      <c r="A91" s="158"/>
      <c r="B91" s="158"/>
      <c r="C91" s="165"/>
      <c r="D91" s="36" t="s">
        <v>179</v>
      </c>
      <c r="E91" s="141" t="s">
        <v>74</v>
      </c>
      <c r="F91" s="141"/>
      <c r="G91" s="161" t="s">
        <v>74</v>
      </c>
      <c r="H91" s="161"/>
      <c r="I91" s="160" t="s">
        <v>74</v>
      </c>
      <c r="J91" s="160"/>
      <c r="K91" s="149">
        <v>150</v>
      </c>
      <c r="L91" s="149"/>
      <c r="M91" s="141" t="s">
        <v>74</v>
      </c>
      <c r="N91" s="141"/>
      <c r="O91" s="141" t="s">
        <v>74</v>
      </c>
      <c r="P91" s="141"/>
      <c r="Q91" s="149">
        <v>600</v>
      </c>
      <c r="R91" s="149"/>
      <c r="S91" s="141" t="s">
        <v>74</v>
      </c>
      <c r="T91" s="141"/>
      <c r="U91" s="149">
        <v>613</v>
      </c>
      <c r="V91" s="149"/>
    </row>
    <row r="92" spans="1:22" ht="12.75">
      <c r="A92" s="158"/>
      <c r="B92" s="158"/>
      <c r="C92" s="165"/>
      <c r="D92" s="36" t="s">
        <v>128</v>
      </c>
      <c r="E92" s="141">
        <v>0</v>
      </c>
      <c r="F92" s="141"/>
      <c r="G92" s="141"/>
      <c r="H92" s="141"/>
      <c r="I92" s="141"/>
      <c r="J92" s="141"/>
      <c r="K92" s="141"/>
      <c r="L92" s="141"/>
      <c r="M92" s="141"/>
      <c r="N92" s="141"/>
      <c r="O92" s="141"/>
      <c r="P92" s="141"/>
      <c r="Q92" s="141"/>
      <c r="R92" s="141"/>
      <c r="S92" s="141"/>
      <c r="T92" s="141"/>
      <c r="U92" s="141"/>
      <c r="V92" s="141"/>
    </row>
    <row r="93" spans="1:22" ht="24">
      <c r="A93" s="158"/>
      <c r="B93" s="158"/>
      <c r="C93" s="165"/>
      <c r="D93" s="36" t="s">
        <v>216</v>
      </c>
      <c r="E93" s="141" t="s">
        <v>74</v>
      </c>
      <c r="F93" s="141"/>
      <c r="G93" s="161" t="s">
        <v>74</v>
      </c>
      <c r="H93" s="161"/>
      <c r="I93" s="160" t="s">
        <v>74</v>
      </c>
      <c r="J93" s="160"/>
      <c r="K93" s="160" t="s">
        <v>74</v>
      </c>
      <c r="L93" s="160"/>
      <c r="M93" s="141">
        <f>M129+M168+M212</f>
        <v>679</v>
      </c>
      <c r="N93" s="141"/>
      <c r="O93" s="141">
        <f>O129+O168+O212</f>
        <v>864</v>
      </c>
      <c r="P93" s="141"/>
      <c r="Q93" s="141">
        <f>Q129+Q168+Q212</f>
        <v>886</v>
      </c>
      <c r="R93" s="141"/>
      <c r="S93" s="141">
        <f>S129+S168+S212</f>
        <v>886</v>
      </c>
      <c r="T93" s="141"/>
      <c r="U93" s="141">
        <f>U129+U168+U212</f>
        <v>886</v>
      </c>
      <c r="V93" s="141"/>
    </row>
    <row r="94" spans="1:22" ht="12.75" customHeight="1">
      <c r="A94" s="158" t="s">
        <v>5</v>
      </c>
      <c r="B94" s="158" t="s">
        <v>129</v>
      </c>
      <c r="C94" s="165"/>
      <c r="D94" s="36" t="s">
        <v>79</v>
      </c>
      <c r="E94" s="33">
        <v>0</v>
      </c>
      <c r="F94" s="33">
        <v>0</v>
      </c>
      <c r="G94" s="47">
        <v>0</v>
      </c>
      <c r="H94" s="33">
        <v>0</v>
      </c>
      <c r="I94" s="33">
        <v>0</v>
      </c>
      <c r="J94" s="47">
        <v>0</v>
      </c>
      <c r="K94" s="47">
        <v>0</v>
      </c>
      <c r="L94" s="47">
        <v>0</v>
      </c>
      <c r="M94" s="47">
        <v>0</v>
      </c>
      <c r="N94" s="48">
        <f>N261</f>
        <v>0</v>
      </c>
      <c r="O94" s="47" t="s">
        <v>74</v>
      </c>
      <c r="P94" s="47" t="s">
        <v>74</v>
      </c>
      <c r="Q94" s="48" t="s">
        <v>74</v>
      </c>
      <c r="R94" s="48" t="s">
        <v>74</v>
      </c>
      <c r="S94" s="47" t="s">
        <v>74</v>
      </c>
      <c r="T94" s="47" t="s">
        <v>74</v>
      </c>
      <c r="U94" s="48" t="s">
        <v>74</v>
      </c>
      <c r="V94" s="48" t="s">
        <v>74</v>
      </c>
    </row>
    <row r="95" spans="1:22" ht="12.75">
      <c r="A95" s="158"/>
      <c r="B95" s="158"/>
      <c r="C95" s="165"/>
      <c r="D95" s="36" t="s">
        <v>127</v>
      </c>
      <c r="E95" s="141" t="s">
        <v>74</v>
      </c>
      <c r="F95" s="141"/>
      <c r="G95" s="161" t="s">
        <v>74</v>
      </c>
      <c r="H95" s="161"/>
      <c r="I95" s="160" t="s">
        <v>74</v>
      </c>
      <c r="J95" s="160"/>
      <c r="K95" s="149">
        <v>3</v>
      </c>
      <c r="L95" s="149"/>
      <c r="M95" s="141" t="s">
        <v>74</v>
      </c>
      <c r="N95" s="141"/>
      <c r="O95" s="141" t="s">
        <v>74</v>
      </c>
      <c r="P95" s="141"/>
      <c r="Q95" s="149">
        <v>10</v>
      </c>
      <c r="R95" s="149"/>
      <c r="S95" s="141" t="s">
        <v>74</v>
      </c>
      <c r="T95" s="141"/>
      <c r="U95" s="149">
        <v>10</v>
      </c>
      <c r="V95" s="149"/>
    </row>
    <row r="96" spans="1:22" ht="12.75">
      <c r="A96" s="158"/>
      <c r="B96" s="158"/>
      <c r="C96" s="165"/>
      <c r="D96" s="36" t="s">
        <v>128</v>
      </c>
      <c r="E96" s="141">
        <v>0</v>
      </c>
      <c r="F96" s="141"/>
      <c r="G96" s="141"/>
      <c r="H96" s="141"/>
      <c r="I96" s="141"/>
      <c r="J96" s="141"/>
      <c r="K96" s="141"/>
      <c r="L96" s="141"/>
      <c r="M96" s="141"/>
      <c r="N96" s="141"/>
      <c r="O96" s="141"/>
      <c r="P96" s="141"/>
      <c r="Q96" s="141"/>
      <c r="R96" s="141"/>
      <c r="S96" s="141"/>
      <c r="T96" s="141"/>
      <c r="U96" s="141"/>
      <c r="V96" s="141"/>
    </row>
    <row r="97" spans="1:22" ht="24">
      <c r="A97" s="158"/>
      <c r="B97" s="158"/>
      <c r="C97" s="165"/>
      <c r="D97" s="36" t="s">
        <v>216</v>
      </c>
      <c r="E97" s="140" t="s">
        <v>74</v>
      </c>
      <c r="F97" s="140"/>
      <c r="G97" s="142" t="s">
        <v>74</v>
      </c>
      <c r="H97" s="142"/>
      <c r="I97" s="134" t="s">
        <v>74</v>
      </c>
      <c r="J97" s="134"/>
      <c r="K97" s="134" t="s">
        <v>74</v>
      </c>
      <c r="L97" s="134"/>
      <c r="M97" s="140">
        <f>M264</f>
        <v>0</v>
      </c>
      <c r="N97" s="140"/>
      <c r="O97" s="140">
        <f>O264</f>
        <v>0</v>
      </c>
      <c r="P97" s="140"/>
      <c r="Q97" s="140">
        <f>Q264</f>
        <v>0</v>
      </c>
      <c r="R97" s="140"/>
      <c r="S97" s="140">
        <f>S264</f>
        <v>0</v>
      </c>
      <c r="T97" s="140"/>
      <c r="U97" s="140">
        <f>U264</f>
        <v>0</v>
      </c>
      <c r="V97" s="140"/>
    </row>
    <row r="98" spans="1:22" ht="12.75" customHeight="1">
      <c r="A98" s="164" t="s">
        <v>197</v>
      </c>
      <c r="B98" s="164"/>
      <c r="C98" s="164"/>
      <c r="D98" s="164"/>
      <c r="E98" s="164"/>
      <c r="F98" s="164"/>
      <c r="G98" s="164"/>
      <c r="H98" s="164"/>
      <c r="I98" s="164"/>
      <c r="J98" s="164"/>
      <c r="K98" s="164"/>
      <c r="L98" s="164"/>
      <c r="M98" s="164"/>
      <c r="N98" s="164"/>
      <c r="O98" s="164"/>
      <c r="P98" s="164"/>
      <c r="Q98" s="164"/>
      <c r="R98" s="164"/>
      <c r="S98" s="164"/>
      <c r="T98" s="164"/>
      <c r="U98" s="164"/>
      <c r="V98" s="164"/>
    </row>
    <row r="99" spans="1:22" ht="12.75">
      <c r="A99" s="129" t="s">
        <v>180</v>
      </c>
      <c r="B99" s="129"/>
      <c r="C99" s="129"/>
      <c r="D99" s="129"/>
      <c r="E99" s="129"/>
      <c r="F99" s="129"/>
      <c r="G99" s="129"/>
      <c r="H99" s="129"/>
      <c r="I99" s="129"/>
      <c r="J99" s="129"/>
      <c r="K99" s="129"/>
      <c r="L99" s="129"/>
      <c r="M99" s="129"/>
      <c r="N99" s="129"/>
      <c r="O99" s="129"/>
      <c r="P99" s="129"/>
      <c r="Q99" s="129"/>
      <c r="R99" s="129"/>
      <c r="S99" s="129"/>
      <c r="T99" s="129"/>
      <c r="U99" s="129"/>
      <c r="V99" s="129"/>
    </row>
    <row r="100" spans="1:23" ht="12.75" customHeight="1">
      <c r="A100" s="130" t="s">
        <v>70</v>
      </c>
      <c r="B100" s="130"/>
      <c r="C100" s="130"/>
      <c r="D100" s="130"/>
      <c r="E100" s="130"/>
      <c r="F100" s="130"/>
      <c r="G100" s="130"/>
      <c r="H100" s="130"/>
      <c r="I100" s="130"/>
      <c r="J100" s="130"/>
      <c r="K100" s="130"/>
      <c r="L100" s="130"/>
      <c r="M100" s="130"/>
      <c r="N100" s="130"/>
      <c r="O100" s="130"/>
      <c r="P100" s="130"/>
      <c r="Q100" s="130"/>
      <c r="R100" s="130"/>
      <c r="S100" s="130"/>
      <c r="T100" s="130"/>
      <c r="U100" s="130"/>
      <c r="V100" s="130"/>
      <c r="W100" s="84"/>
    </row>
    <row r="101" spans="1:22" ht="12.75" customHeight="1">
      <c r="A101" s="133" t="s">
        <v>72</v>
      </c>
      <c r="B101" s="133" t="s">
        <v>125</v>
      </c>
      <c r="C101" s="131" t="s">
        <v>71</v>
      </c>
      <c r="D101" s="43" t="s">
        <v>75</v>
      </c>
      <c r="E101" s="133">
        <v>2007</v>
      </c>
      <c r="F101" s="133"/>
      <c r="G101" s="133">
        <v>2008</v>
      </c>
      <c r="H101" s="133"/>
      <c r="I101" s="133">
        <v>2009</v>
      </c>
      <c r="J101" s="133"/>
      <c r="K101" s="133" t="s">
        <v>334</v>
      </c>
      <c r="L101" s="133"/>
      <c r="M101" s="135">
        <v>2011</v>
      </c>
      <c r="N101" s="135"/>
      <c r="O101" s="133">
        <v>2012</v>
      </c>
      <c r="P101" s="133"/>
      <c r="Q101" s="135">
        <v>2013</v>
      </c>
      <c r="R101" s="135"/>
      <c r="S101" s="133">
        <v>2014</v>
      </c>
      <c r="T101" s="133"/>
      <c r="U101" s="135">
        <v>2015</v>
      </c>
      <c r="V101" s="135"/>
    </row>
    <row r="102" spans="1:22" ht="12.75">
      <c r="A102" s="133"/>
      <c r="B102" s="133"/>
      <c r="C102" s="132"/>
      <c r="D102" s="43" t="s">
        <v>76</v>
      </c>
      <c r="E102" s="43" t="s">
        <v>77</v>
      </c>
      <c r="F102" s="43" t="s">
        <v>78</v>
      </c>
      <c r="G102" s="43" t="s">
        <v>77</v>
      </c>
      <c r="H102" s="43" t="s">
        <v>78</v>
      </c>
      <c r="I102" s="43" t="s">
        <v>77</v>
      </c>
      <c r="J102" s="43" t="s">
        <v>78</v>
      </c>
      <c r="K102" s="43" t="s">
        <v>77</v>
      </c>
      <c r="L102" s="43" t="s">
        <v>78</v>
      </c>
      <c r="M102" s="43" t="s">
        <v>77</v>
      </c>
      <c r="N102" s="44" t="s">
        <v>78</v>
      </c>
      <c r="O102" s="43" t="s">
        <v>77</v>
      </c>
      <c r="P102" s="43" t="s">
        <v>78</v>
      </c>
      <c r="Q102" s="44" t="s">
        <v>77</v>
      </c>
      <c r="R102" s="44" t="s">
        <v>78</v>
      </c>
      <c r="S102" s="43" t="s">
        <v>77</v>
      </c>
      <c r="T102" s="43" t="s">
        <v>78</v>
      </c>
      <c r="U102" s="44" t="s">
        <v>77</v>
      </c>
      <c r="V102" s="44" t="s">
        <v>78</v>
      </c>
    </row>
    <row r="103" spans="1:22" ht="12.75" customHeight="1">
      <c r="A103" s="154" t="s">
        <v>6</v>
      </c>
      <c r="B103" s="154" t="s">
        <v>126</v>
      </c>
      <c r="C103" s="123" t="s">
        <v>294</v>
      </c>
      <c r="D103" s="36" t="s">
        <v>79</v>
      </c>
      <c r="E103" s="5">
        <v>0</v>
      </c>
      <c r="F103" s="5">
        <v>0</v>
      </c>
      <c r="G103" s="36">
        <v>0</v>
      </c>
      <c r="H103" s="5">
        <v>0</v>
      </c>
      <c r="I103" s="5">
        <v>6</v>
      </c>
      <c r="J103" s="36">
        <v>24</v>
      </c>
      <c r="K103" s="36">
        <v>34</v>
      </c>
      <c r="L103" s="36">
        <v>104</v>
      </c>
      <c r="M103" s="36">
        <v>141</v>
      </c>
      <c r="N103" s="40">
        <v>157</v>
      </c>
      <c r="O103" s="36" t="s">
        <v>74</v>
      </c>
      <c r="P103" s="36" t="s">
        <v>74</v>
      </c>
      <c r="Q103" s="35" t="s">
        <v>74</v>
      </c>
      <c r="R103" s="35" t="s">
        <v>74</v>
      </c>
      <c r="S103" s="36" t="s">
        <v>74</v>
      </c>
      <c r="T103" s="36" t="s">
        <v>74</v>
      </c>
      <c r="U103" s="35" t="s">
        <v>74</v>
      </c>
      <c r="V103" s="35" t="s">
        <v>74</v>
      </c>
    </row>
    <row r="104" spans="1:22" ht="12.75">
      <c r="A104" s="154"/>
      <c r="B104" s="154"/>
      <c r="C104" s="124"/>
      <c r="D104" s="36" t="s">
        <v>127</v>
      </c>
      <c r="E104" s="140" t="s">
        <v>74</v>
      </c>
      <c r="F104" s="140"/>
      <c r="G104" s="142" t="s">
        <v>74</v>
      </c>
      <c r="H104" s="142"/>
      <c r="I104" s="134" t="s">
        <v>74</v>
      </c>
      <c r="J104" s="134"/>
      <c r="K104" s="139">
        <v>250</v>
      </c>
      <c r="L104" s="139"/>
      <c r="M104" s="140" t="s">
        <v>74</v>
      </c>
      <c r="N104" s="140"/>
      <c r="O104" s="140" t="s">
        <v>74</v>
      </c>
      <c r="P104" s="140"/>
      <c r="Q104" s="139">
        <v>400</v>
      </c>
      <c r="R104" s="139"/>
      <c r="S104" s="140" t="s">
        <v>74</v>
      </c>
      <c r="T104" s="140"/>
      <c r="U104" s="139">
        <v>400</v>
      </c>
      <c r="V104" s="139"/>
    </row>
    <row r="105" spans="1:22" ht="12.75">
      <c r="A105" s="154"/>
      <c r="B105" s="154"/>
      <c r="C105" s="124"/>
      <c r="D105" s="36" t="s">
        <v>128</v>
      </c>
      <c r="E105" s="140">
        <v>0</v>
      </c>
      <c r="F105" s="140"/>
      <c r="G105" s="140"/>
      <c r="H105" s="140"/>
      <c r="I105" s="140"/>
      <c r="J105" s="140"/>
      <c r="K105" s="140"/>
      <c r="L105" s="140"/>
      <c r="M105" s="140"/>
      <c r="N105" s="140"/>
      <c r="O105" s="140"/>
      <c r="P105" s="140"/>
      <c r="Q105" s="140"/>
      <c r="R105" s="140"/>
      <c r="S105" s="140"/>
      <c r="T105" s="140"/>
      <c r="U105" s="140"/>
      <c r="V105" s="140"/>
    </row>
    <row r="106" spans="1:22" ht="24">
      <c r="A106" s="154"/>
      <c r="B106" s="154"/>
      <c r="C106" s="125"/>
      <c r="D106" s="36" t="s">
        <v>216</v>
      </c>
      <c r="E106" s="140" t="s">
        <v>74</v>
      </c>
      <c r="F106" s="140"/>
      <c r="G106" s="142" t="s">
        <v>74</v>
      </c>
      <c r="H106" s="142"/>
      <c r="I106" s="134" t="s">
        <v>74</v>
      </c>
      <c r="J106" s="134"/>
      <c r="K106" s="134" t="s">
        <v>74</v>
      </c>
      <c r="L106" s="134"/>
      <c r="M106" s="159">
        <v>203</v>
      </c>
      <c r="N106" s="159"/>
      <c r="O106" s="159">
        <v>299</v>
      </c>
      <c r="P106" s="159"/>
      <c r="Q106" s="159">
        <v>316</v>
      </c>
      <c r="R106" s="159"/>
      <c r="S106" s="159">
        <v>316</v>
      </c>
      <c r="T106" s="159"/>
      <c r="U106" s="159">
        <v>316</v>
      </c>
      <c r="V106" s="159"/>
    </row>
    <row r="107" spans="1:22" ht="12.75" customHeight="1">
      <c r="A107" s="155" t="s">
        <v>112</v>
      </c>
      <c r="B107" s="156"/>
      <c r="C107" s="156"/>
      <c r="D107" s="156"/>
      <c r="E107" s="156"/>
      <c r="F107" s="156"/>
      <c r="G107" s="156"/>
      <c r="H107" s="156"/>
      <c r="I107" s="156"/>
      <c r="J107" s="156"/>
      <c r="K107" s="156"/>
      <c r="L107" s="156"/>
      <c r="M107" s="156"/>
      <c r="N107" s="156"/>
      <c r="O107" s="156"/>
      <c r="P107" s="156"/>
      <c r="Q107" s="156"/>
      <c r="R107" s="156"/>
      <c r="S107" s="156"/>
      <c r="T107" s="156"/>
      <c r="U107" s="156"/>
      <c r="V107" s="157"/>
    </row>
    <row r="108" spans="1:22" ht="12.75" customHeight="1">
      <c r="A108" s="133" t="s">
        <v>72</v>
      </c>
      <c r="B108" s="133" t="s">
        <v>125</v>
      </c>
      <c r="C108" s="131" t="s">
        <v>71</v>
      </c>
      <c r="D108" s="43" t="s">
        <v>75</v>
      </c>
      <c r="E108" s="133">
        <v>2007</v>
      </c>
      <c r="F108" s="133"/>
      <c r="G108" s="133">
        <v>2008</v>
      </c>
      <c r="H108" s="133"/>
      <c r="I108" s="133">
        <v>2009</v>
      </c>
      <c r="J108" s="133"/>
      <c r="K108" s="133" t="s">
        <v>334</v>
      </c>
      <c r="L108" s="133"/>
      <c r="M108" s="135">
        <v>2011</v>
      </c>
      <c r="N108" s="135"/>
      <c r="O108" s="133">
        <v>2012</v>
      </c>
      <c r="P108" s="133"/>
      <c r="Q108" s="135">
        <v>2013</v>
      </c>
      <c r="R108" s="135"/>
      <c r="S108" s="133">
        <v>2014</v>
      </c>
      <c r="T108" s="133"/>
      <c r="U108" s="135">
        <v>2015</v>
      </c>
      <c r="V108" s="135"/>
    </row>
    <row r="109" spans="1:22" ht="12.75">
      <c r="A109" s="133"/>
      <c r="B109" s="133"/>
      <c r="C109" s="132"/>
      <c r="D109" s="43" t="s">
        <v>76</v>
      </c>
      <c r="E109" s="43" t="s">
        <v>77</v>
      </c>
      <c r="F109" s="43" t="s">
        <v>78</v>
      </c>
      <c r="G109" s="43" t="s">
        <v>77</v>
      </c>
      <c r="H109" s="43" t="s">
        <v>78</v>
      </c>
      <c r="I109" s="43" t="s">
        <v>77</v>
      </c>
      <c r="J109" s="43" t="s">
        <v>78</v>
      </c>
      <c r="K109" s="43" t="s">
        <v>77</v>
      </c>
      <c r="L109" s="43" t="s">
        <v>78</v>
      </c>
      <c r="M109" s="43" t="s">
        <v>77</v>
      </c>
      <c r="N109" s="44" t="s">
        <v>78</v>
      </c>
      <c r="O109" s="43" t="s">
        <v>77</v>
      </c>
      <c r="P109" s="43" t="s">
        <v>78</v>
      </c>
      <c r="Q109" s="44" t="s">
        <v>77</v>
      </c>
      <c r="R109" s="44" t="s">
        <v>78</v>
      </c>
      <c r="S109" s="43" t="s">
        <v>77</v>
      </c>
      <c r="T109" s="43" t="s">
        <v>78</v>
      </c>
      <c r="U109" s="44" t="s">
        <v>77</v>
      </c>
      <c r="V109" s="44" t="s">
        <v>78</v>
      </c>
    </row>
    <row r="110" spans="1:22" ht="12.75" customHeight="1">
      <c r="A110" s="154" t="s">
        <v>31</v>
      </c>
      <c r="B110" s="154" t="s">
        <v>126</v>
      </c>
      <c r="C110" s="136" t="s">
        <v>290</v>
      </c>
      <c r="D110" s="36" t="s">
        <v>79</v>
      </c>
      <c r="E110" s="5">
        <v>0</v>
      </c>
      <c r="F110" s="5">
        <v>0</v>
      </c>
      <c r="G110" s="36">
        <v>0</v>
      </c>
      <c r="H110" s="5">
        <v>0</v>
      </c>
      <c r="I110" s="5">
        <v>0</v>
      </c>
      <c r="J110" s="36">
        <v>0</v>
      </c>
      <c r="K110" s="36">
        <v>79.25</v>
      </c>
      <c r="L110" s="36">
        <v>179.75</v>
      </c>
      <c r="M110" s="41">
        <v>236.62</v>
      </c>
      <c r="N110" s="35">
        <v>260.87</v>
      </c>
      <c r="O110" s="36" t="s">
        <v>74</v>
      </c>
      <c r="P110" s="36" t="s">
        <v>74</v>
      </c>
      <c r="Q110" s="35" t="s">
        <v>74</v>
      </c>
      <c r="R110" s="35" t="s">
        <v>74</v>
      </c>
      <c r="S110" s="36" t="s">
        <v>74</v>
      </c>
      <c r="T110" s="36" t="s">
        <v>74</v>
      </c>
      <c r="U110" s="35" t="s">
        <v>74</v>
      </c>
      <c r="V110" s="35" t="s">
        <v>74</v>
      </c>
    </row>
    <row r="111" spans="1:22" ht="12.75">
      <c r="A111" s="154"/>
      <c r="B111" s="154"/>
      <c r="C111" s="137"/>
      <c r="D111" s="36" t="s">
        <v>127</v>
      </c>
      <c r="E111" s="140" t="s">
        <v>74</v>
      </c>
      <c r="F111" s="140"/>
      <c r="G111" s="142" t="s">
        <v>74</v>
      </c>
      <c r="H111" s="142"/>
      <c r="I111" s="134" t="s">
        <v>74</v>
      </c>
      <c r="J111" s="134"/>
      <c r="K111" s="139">
        <v>178</v>
      </c>
      <c r="L111" s="139"/>
      <c r="M111" s="140" t="s">
        <v>74</v>
      </c>
      <c r="N111" s="140"/>
      <c r="O111" s="140" t="s">
        <v>74</v>
      </c>
      <c r="P111" s="140"/>
      <c r="Q111" s="139">
        <v>700</v>
      </c>
      <c r="R111" s="139"/>
      <c r="S111" s="140" t="s">
        <v>74</v>
      </c>
      <c r="T111" s="140"/>
      <c r="U111" s="139">
        <v>727</v>
      </c>
      <c r="V111" s="139"/>
    </row>
    <row r="112" spans="1:22" ht="12.75">
      <c r="A112" s="154"/>
      <c r="B112" s="154"/>
      <c r="C112" s="137"/>
      <c r="D112" s="36" t="s">
        <v>128</v>
      </c>
      <c r="E112" s="140">
        <v>0</v>
      </c>
      <c r="F112" s="140"/>
      <c r="G112" s="140"/>
      <c r="H112" s="140"/>
      <c r="I112" s="140"/>
      <c r="J112" s="140"/>
      <c r="K112" s="140"/>
      <c r="L112" s="140"/>
      <c r="M112" s="140"/>
      <c r="N112" s="140"/>
      <c r="O112" s="140"/>
      <c r="P112" s="140"/>
      <c r="Q112" s="140"/>
      <c r="R112" s="140"/>
      <c r="S112" s="140"/>
      <c r="T112" s="140"/>
      <c r="U112" s="140"/>
      <c r="V112" s="140"/>
    </row>
    <row r="113" spans="1:22" ht="24">
      <c r="A113" s="154"/>
      <c r="B113" s="154"/>
      <c r="C113" s="137"/>
      <c r="D113" s="36" t="s">
        <v>216</v>
      </c>
      <c r="E113" s="141" t="s">
        <v>74</v>
      </c>
      <c r="F113" s="141"/>
      <c r="G113" s="161" t="s">
        <v>74</v>
      </c>
      <c r="H113" s="161"/>
      <c r="I113" s="160" t="s">
        <v>74</v>
      </c>
      <c r="J113" s="160"/>
      <c r="K113" s="160" t="s">
        <v>74</v>
      </c>
      <c r="L113" s="160"/>
      <c r="M113" s="175">
        <v>238</v>
      </c>
      <c r="N113" s="175"/>
      <c r="O113" s="175">
        <v>359.32</v>
      </c>
      <c r="P113" s="175"/>
      <c r="Q113" s="175">
        <v>552.16</v>
      </c>
      <c r="R113" s="175"/>
      <c r="S113" s="175">
        <v>586.91</v>
      </c>
      <c r="T113" s="175"/>
      <c r="U113" s="175">
        <v>586.91</v>
      </c>
      <c r="V113" s="175"/>
    </row>
    <row r="114" spans="1:22" ht="12.75">
      <c r="A114" s="163" t="s">
        <v>175</v>
      </c>
      <c r="B114" s="154" t="s">
        <v>126</v>
      </c>
      <c r="C114" s="137"/>
      <c r="D114" s="36" t="s">
        <v>79</v>
      </c>
      <c r="E114" s="33">
        <v>0</v>
      </c>
      <c r="F114" s="33">
        <v>0</v>
      </c>
      <c r="G114" s="47">
        <v>0</v>
      </c>
      <c r="H114" s="33">
        <v>0</v>
      </c>
      <c r="I114" s="33">
        <v>0</v>
      </c>
      <c r="J114" s="47">
        <v>0</v>
      </c>
      <c r="K114" s="47">
        <v>33.25</v>
      </c>
      <c r="L114" s="47">
        <v>74.5</v>
      </c>
      <c r="M114" s="47">
        <v>102.87</v>
      </c>
      <c r="N114" s="48">
        <v>106.12</v>
      </c>
      <c r="O114" s="47" t="s">
        <v>74</v>
      </c>
      <c r="P114" s="47" t="s">
        <v>74</v>
      </c>
      <c r="Q114" s="48" t="s">
        <v>74</v>
      </c>
      <c r="R114" s="48" t="s">
        <v>74</v>
      </c>
      <c r="S114" s="47" t="s">
        <v>74</v>
      </c>
      <c r="T114" s="47" t="s">
        <v>74</v>
      </c>
      <c r="U114" s="48" t="s">
        <v>74</v>
      </c>
      <c r="V114" s="48" t="s">
        <v>74</v>
      </c>
    </row>
    <row r="115" spans="1:22" ht="12.75">
      <c r="A115" s="163"/>
      <c r="B115" s="154"/>
      <c r="C115" s="137"/>
      <c r="D115" s="36" t="s">
        <v>127</v>
      </c>
      <c r="E115" s="141" t="s">
        <v>74</v>
      </c>
      <c r="F115" s="141"/>
      <c r="G115" s="161" t="s">
        <v>74</v>
      </c>
      <c r="H115" s="161"/>
      <c r="I115" s="160" t="s">
        <v>74</v>
      </c>
      <c r="J115" s="160"/>
      <c r="K115" s="149">
        <v>88</v>
      </c>
      <c r="L115" s="149"/>
      <c r="M115" s="141" t="s">
        <v>74</v>
      </c>
      <c r="N115" s="141"/>
      <c r="O115" s="141" t="s">
        <v>74</v>
      </c>
      <c r="P115" s="141"/>
      <c r="Q115" s="149">
        <v>344</v>
      </c>
      <c r="R115" s="149"/>
      <c r="S115" s="141" t="s">
        <v>74</v>
      </c>
      <c r="T115" s="141"/>
      <c r="U115" s="149">
        <v>358</v>
      </c>
      <c r="V115" s="149"/>
    </row>
    <row r="116" spans="1:22" ht="12.75">
      <c r="A116" s="163"/>
      <c r="B116" s="154"/>
      <c r="C116" s="137"/>
      <c r="D116" s="36" t="s">
        <v>128</v>
      </c>
      <c r="E116" s="141">
        <v>0</v>
      </c>
      <c r="F116" s="141"/>
      <c r="G116" s="141"/>
      <c r="H116" s="141"/>
      <c r="I116" s="141"/>
      <c r="J116" s="141"/>
      <c r="K116" s="141"/>
      <c r="L116" s="141"/>
      <c r="M116" s="141"/>
      <c r="N116" s="141"/>
      <c r="O116" s="141"/>
      <c r="P116" s="141"/>
      <c r="Q116" s="141"/>
      <c r="R116" s="141"/>
      <c r="S116" s="141"/>
      <c r="T116" s="141"/>
      <c r="U116" s="141"/>
      <c r="V116" s="141"/>
    </row>
    <row r="117" spans="1:22" ht="24">
      <c r="A117" s="163"/>
      <c r="B117" s="154"/>
      <c r="C117" s="137"/>
      <c r="D117" s="36" t="s">
        <v>216</v>
      </c>
      <c r="E117" s="141" t="s">
        <v>74</v>
      </c>
      <c r="F117" s="141"/>
      <c r="G117" s="161" t="s">
        <v>74</v>
      </c>
      <c r="H117" s="161"/>
      <c r="I117" s="160" t="s">
        <v>74</v>
      </c>
      <c r="J117" s="160"/>
      <c r="K117" s="160" t="s">
        <v>74</v>
      </c>
      <c r="L117" s="160"/>
      <c r="M117" s="141" t="s">
        <v>342</v>
      </c>
      <c r="N117" s="141"/>
      <c r="O117" s="141" t="s">
        <v>342</v>
      </c>
      <c r="P117" s="141"/>
      <c r="Q117" s="141" t="s">
        <v>342</v>
      </c>
      <c r="R117" s="141"/>
      <c r="S117" s="141" t="s">
        <v>342</v>
      </c>
      <c r="T117" s="141"/>
      <c r="U117" s="141" t="s">
        <v>342</v>
      </c>
      <c r="V117" s="141"/>
    </row>
    <row r="118" spans="1:22" ht="12.75">
      <c r="A118" s="163" t="s">
        <v>176</v>
      </c>
      <c r="B118" s="154" t="s">
        <v>126</v>
      </c>
      <c r="C118" s="137"/>
      <c r="D118" s="36" t="s">
        <v>79</v>
      </c>
      <c r="E118" s="33">
        <v>0</v>
      </c>
      <c r="F118" s="33">
        <v>0</v>
      </c>
      <c r="G118" s="47">
        <v>0</v>
      </c>
      <c r="H118" s="33">
        <v>0</v>
      </c>
      <c r="I118" s="33">
        <v>0</v>
      </c>
      <c r="J118" s="47">
        <v>0</v>
      </c>
      <c r="K118" s="47">
        <v>46</v>
      </c>
      <c r="L118" s="47">
        <v>105.25</v>
      </c>
      <c r="M118" s="47">
        <v>133.75</v>
      </c>
      <c r="N118" s="48">
        <v>154.75</v>
      </c>
      <c r="O118" s="47" t="s">
        <v>74</v>
      </c>
      <c r="P118" s="47" t="s">
        <v>74</v>
      </c>
      <c r="Q118" s="48" t="s">
        <v>74</v>
      </c>
      <c r="R118" s="48" t="s">
        <v>74</v>
      </c>
      <c r="S118" s="47" t="s">
        <v>74</v>
      </c>
      <c r="T118" s="47" t="s">
        <v>74</v>
      </c>
      <c r="U118" s="48" t="s">
        <v>74</v>
      </c>
      <c r="V118" s="48" t="s">
        <v>74</v>
      </c>
    </row>
    <row r="119" spans="1:22" ht="12.75">
      <c r="A119" s="163"/>
      <c r="B119" s="154"/>
      <c r="C119" s="137"/>
      <c r="D119" s="36" t="s">
        <v>127</v>
      </c>
      <c r="E119" s="141" t="s">
        <v>74</v>
      </c>
      <c r="F119" s="141"/>
      <c r="G119" s="161" t="s">
        <v>74</v>
      </c>
      <c r="H119" s="161"/>
      <c r="I119" s="160" t="s">
        <v>74</v>
      </c>
      <c r="J119" s="160"/>
      <c r="K119" s="149">
        <v>91</v>
      </c>
      <c r="L119" s="149"/>
      <c r="M119" s="141" t="s">
        <v>74</v>
      </c>
      <c r="N119" s="141"/>
      <c r="O119" s="141" t="s">
        <v>74</v>
      </c>
      <c r="P119" s="141"/>
      <c r="Q119" s="149">
        <v>356</v>
      </c>
      <c r="R119" s="149"/>
      <c r="S119" s="141" t="s">
        <v>74</v>
      </c>
      <c r="T119" s="141"/>
      <c r="U119" s="149">
        <v>369</v>
      </c>
      <c r="V119" s="149"/>
    </row>
    <row r="120" spans="1:22" ht="12.75">
      <c r="A120" s="163"/>
      <c r="B120" s="154"/>
      <c r="C120" s="137"/>
      <c r="D120" s="36" t="s">
        <v>128</v>
      </c>
      <c r="E120" s="141">
        <v>0</v>
      </c>
      <c r="F120" s="141"/>
      <c r="G120" s="141"/>
      <c r="H120" s="141"/>
      <c r="I120" s="141"/>
      <c r="J120" s="141"/>
      <c r="K120" s="141"/>
      <c r="L120" s="141"/>
      <c r="M120" s="141"/>
      <c r="N120" s="141"/>
      <c r="O120" s="141"/>
      <c r="P120" s="141"/>
      <c r="Q120" s="141"/>
      <c r="R120" s="141"/>
      <c r="S120" s="141"/>
      <c r="T120" s="141"/>
      <c r="U120" s="141"/>
      <c r="V120" s="141"/>
    </row>
    <row r="121" spans="1:22" ht="24">
      <c r="A121" s="163"/>
      <c r="B121" s="154"/>
      <c r="C121" s="138"/>
      <c r="D121" s="36" t="s">
        <v>216</v>
      </c>
      <c r="E121" s="141" t="s">
        <v>74</v>
      </c>
      <c r="F121" s="141"/>
      <c r="G121" s="161" t="s">
        <v>74</v>
      </c>
      <c r="H121" s="161"/>
      <c r="I121" s="160" t="s">
        <v>74</v>
      </c>
      <c r="J121" s="160"/>
      <c r="K121" s="160" t="s">
        <v>74</v>
      </c>
      <c r="L121" s="160"/>
      <c r="M121" s="141" t="s">
        <v>342</v>
      </c>
      <c r="N121" s="141"/>
      <c r="O121" s="141" t="s">
        <v>342</v>
      </c>
      <c r="P121" s="141"/>
      <c r="Q121" s="141" t="s">
        <v>342</v>
      </c>
      <c r="R121" s="141"/>
      <c r="S121" s="141" t="s">
        <v>342</v>
      </c>
      <c r="T121" s="141"/>
      <c r="U121" s="141" t="s">
        <v>342</v>
      </c>
      <c r="V121" s="141"/>
    </row>
    <row r="122" spans="1:22" ht="12.75" customHeight="1">
      <c r="A122" s="154" t="s">
        <v>28</v>
      </c>
      <c r="B122" s="154" t="s">
        <v>149</v>
      </c>
      <c r="C122" s="123" t="s">
        <v>296</v>
      </c>
      <c r="D122" s="36" t="s">
        <v>79</v>
      </c>
      <c r="E122" s="33">
        <v>0</v>
      </c>
      <c r="F122" s="33">
        <v>0</v>
      </c>
      <c r="G122" s="47">
        <v>0</v>
      </c>
      <c r="H122" s="33">
        <v>0</v>
      </c>
      <c r="I122" s="33">
        <v>0</v>
      </c>
      <c r="J122" s="47">
        <v>0</v>
      </c>
      <c r="K122" s="47">
        <v>0</v>
      </c>
      <c r="L122" s="81">
        <v>1700000</v>
      </c>
      <c r="M122" s="81">
        <v>7600000</v>
      </c>
      <c r="N122" s="49">
        <v>7859611.14</v>
      </c>
      <c r="O122" s="47" t="s">
        <v>74</v>
      </c>
      <c r="P122" s="47" t="s">
        <v>74</v>
      </c>
      <c r="Q122" s="48" t="s">
        <v>74</v>
      </c>
      <c r="R122" s="48" t="s">
        <v>74</v>
      </c>
      <c r="S122" s="47" t="s">
        <v>74</v>
      </c>
      <c r="T122" s="47" t="s">
        <v>74</v>
      </c>
      <c r="U122" s="48" t="s">
        <v>74</v>
      </c>
      <c r="V122" s="48" t="s">
        <v>74</v>
      </c>
    </row>
    <row r="123" spans="1:22" ht="12.75">
      <c r="A123" s="154"/>
      <c r="B123" s="154"/>
      <c r="C123" s="124"/>
      <c r="D123" s="36" t="s">
        <v>127</v>
      </c>
      <c r="E123" s="141" t="s">
        <v>74</v>
      </c>
      <c r="F123" s="141"/>
      <c r="G123" s="161" t="s">
        <v>74</v>
      </c>
      <c r="H123" s="161"/>
      <c r="I123" s="160" t="s">
        <v>74</v>
      </c>
      <c r="J123" s="160"/>
      <c r="K123" s="149">
        <v>3000000</v>
      </c>
      <c r="L123" s="149"/>
      <c r="M123" s="141" t="s">
        <v>74</v>
      </c>
      <c r="N123" s="141"/>
      <c r="O123" s="141" t="s">
        <v>74</v>
      </c>
      <c r="P123" s="141"/>
      <c r="Q123" s="149">
        <v>12000000</v>
      </c>
      <c r="R123" s="149"/>
      <c r="S123" s="141" t="s">
        <v>74</v>
      </c>
      <c r="T123" s="141"/>
      <c r="U123" s="149">
        <v>12000000</v>
      </c>
      <c r="V123" s="149"/>
    </row>
    <row r="124" spans="1:22" ht="12.75">
      <c r="A124" s="154"/>
      <c r="B124" s="154"/>
      <c r="C124" s="124"/>
      <c r="D124" s="36" t="s">
        <v>128</v>
      </c>
      <c r="E124" s="141">
        <v>0</v>
      </c>
      <c r="F124" s="141"/>
      <c r="G124" s="141"/>
      <c r="H124" s="141"/>
      <c r="I124" s="141"/>
      <c r="J124" s="141"/>
      <c r="K124" s="141"/>
      <c r="L124" s="141"/>
      <c r="M124" s="141"/>
      <c r="N124" s="141"/>
      <c r="O124" s="141"/>
      <c r="P124" s="141"/>
      <c r="Q124" s="141"/>
      <c r="R124" s="141"/>
      <c r="S124" s="141"/>
      <c r="T124" s="141"/>
      <c r="U124" s="141"/>
      <c r="V124" s="141"/>
    </row>
    <row r="125" spans="1:22" ht="24">
      <c r="A125" s="154"/>
      <c r="B125" s="154"/>
      <c r="C125" s="125"/>
      <c r="D125" s="36" t="s">
        <v>216</v>
      </c>
      <c r="E125" s="141" t="s">
        <v>74</v>
      </c>
      <c r="F125" s="141"/>
      <c r="G125" s="161" t="s">
        <v>74</v>
      </c>
      <c r="H125" s="161"/>
      <c r="I125" s="160" t="s">
        <v>74</v>
      </c>
      <c r="J125" s="160"/>
      <c r="K125" s="160" t="s">
        <v>74</v>
      </c>
      <c r="L125" s="160"/>
      <c r="M125" s="159">
        <v>12021990.36</v>
      </c>
      <c r="N125" s="159"/>
      <c r="O125" s="162">
        <v>13963873.54</v>
      </c>
      <c r="P125" s="162"/>
      <c r="Q125" s="162">
        <v>14010940.43</v>
      </c>
      <c r="R125" s="162"/>
      <c r="S125" s="162">
        <v>14010940.43</v>
      </c>
      <c r="T125" s="162"/>
      <c r="U125" s="162">
        <v>14010940.43</v>
      </c>
      <c r="V125" s="162"/>
    </row>
    <row r="126" spans="1:22" ht="12.75" customHeight="1">
      <c r="A126" s="158" t="s">
        <v>30</v>
      </c>
      <c r="B126" s="158" t="s">
        <v>126</v>
      </c>
      <c r="C126" s="126"/>
      <c r="D126" s="36" t="s">
        <v>79</v>
      </c>
      <c r="E126" s="33">
        <v>0</v>
      </c>
      <c r="F126" s="33">
        <v>0</v>
      </c>
      <c r="G126" s="47">
        <v>0</v>
      </c>
      <c r="H126" s="33">
        <v>0</v>
      </c>
      <c r="I126" s="33">
        <v>0</v>
      </c>
      <c r="J126" s="47">
        <v>18</v>
      </c>
      <c r="K126" s="47">
        <v>34</v>
      </c>
      <c r="L126" s="47">
        <v>106</v>
      </c>
      <c r="M126" s="47">
        <v>141</v>
      </c>
      <c r="N126" s="83">
        <v>157</v>
      </c>
      <c r="O126" s="47" t="s">
        <v>74</v>
      </c>
      <c r="P126" s="47" t="s">
        <v>74</v>
      </c>
      <c r="Q126" s="48" t="s">
        <v>74</v>
      </c>
      <c r="R126" s="48" t="s">
        <v>74</v>
      </c>
      <c r="S126" s="47" t="s">
        <v>74</v>
      </c>
      <c r="T126" s="47" t="s">
        <v>74</v>
      </c>
      <c r="U126" s="48" t="s">
        <v>74</v>
      </c>
      <c r="V126" s="48" t="s">
        <v>74</v>
      </c>
    </row>
    <row r="127" spans="1:22" ht="12.75">
      <c r="A127" s="158"/>
      <c r="B127" s="158"/>
      <c r="C127" s="127"/>
      <c r="D127" s="36" t="s">
        <v>127</v>
      </c>
      <c r="E127" s="141" t="s">
        <v>74</v>
      </c>
      <c r="F127" s="141"/>
      <c r="G127" s="161" t="s">
        <v>74</v>
      </c>
      <c r="H127" s="161"/>
      <c r="I127" s="160" t="s">
        <v>74</v>
      </c>
      <c r="J127" s="160"/>
      <c r="K127" s="149">
        <v>19</v>
      </c>
      <c r="L127" s="149"/>
      <c r="M127" s="141" t="s">
        <v>74</v>
      </c>
      <c r="N127" s="141"/>
      <c r="O127" s="141" t="s">
        <v>74</v>
      </c>
      <c r="P127" s="141"/>
      <c r="Q127" s="149">
        <v>75</v>
      </c>
      <c r="R127" s="149"/>
      <c r="S127" s="141" t="s">
        <v>74</v>
      </c>
      <c r="T127" s="141"/>
      <c r="U127" s="149">
        <v>77</v>
      </c>
      <c r="V127" s="149"/>
    </row>
    <row r="128" spans="1:22" ht="24.75" customHeight="1">
      <c r="A128" s="158"/>
      <c r="B128" s="158"/>
      <c r="C128" s="127"/>
      <c r="D128" s="36" t="s">
        <v>128</v>
      </c>
      <c r="E128" s="141">
        <v>0</v>
      </c>
      <c r="F128" s="141"/>
      <c r="G128" s="141"/>
      <c r="H128" s="141"/>
      <c r="I128" s="141"/>
      <c r="J128" s="141"/>
      <c r="K128" s="141"/>
      <c r="L128" s="141"/>
      <c r="M128" s="141"/>
      <c r="N128" s="141"/>
      <c r="O128" s="141"/>
      <c r="P128" s="141"/>
      <c r="Q128" s="141"/>
      <c r="R128" s="141"/>
      <c r="S128" s="141"/>
      <c r="T128" s="141"/>
      <c r="U128" s="141"/>
      <c r="V128" s="141"/>
    </row>
    <row r="129" spans="1:22" ht="24.75" customHeight="1">
      <c r="A129" s="158"/>
      <c r="B129" s="158"/>
      <c r="C129" s="128"/>
      <c r="D129" s="36" t="s">
        <v>216</v>
      </c>
      <c r="E129" s="141" t="s">
        <v>74</v>
      </c>
      <c r="F129" s="141"/>
      <c r="G129" s="161" t="s">
        <v>74</v>
      </c>
      <c r="H129" s="161"/>
      <c r="I129" s="160" t="s">
        <v>74</v>
      </c>
      <c r="J129" s="160"/>
      <c r="K129" s="160" t="s">
        <v>74</v>
      </c>
      <c r="L129" s="160"/>
      <c r="M129" s="159">
        <v>203</v>
      </c>
      <c r="N129" s="159"/>
      <c r="O129" s="159">
        <v>299</v>
      </c>
      <c r="P129" s="159"/>
      <c r="Q129" s="159">
        <v>316</v>
      </c>
      <c r="R129" s="159"/>
      <c r="S129" s="159">
        <v>316</v>
      </c>
      <c r="T129" s="159"/>
      <c r="U129" s="159">
        <v>316</v>
      </c>
      <c r="V129" s="159"/>
    </row>
    <row r="130" spans="1:22" ht="12.75">
      <c r="A130" s="143" t="s">
        <v>181</v>
      </c>
      <c r="B130" s="144"/>
      <c r="C130" s="144"/>
      <c r="D130" s="144"/>
      <c r="E130" s="144"/>
      <c r="F130" s="144"/>
      <c r="G130" s="144"/>
      <c r="H130" s="144"/>
      <c r="I130" s="144"/>
      <c r="J130" s="144"/>
      <c r="K130" s="144"/>
      <c r="L130" s="144"/>
      <c r="M130" s="144"/>
      <c r="N130" s="144"/>
      <c r="O130" s="144"/>
      <c r="P130" s="144"/>
      <c r="Q130" s="144"/>
      <c r="R130" s="144"/>
      <c r="S130" s="144"/>
      <c r="T130" s="144"/>
      <c r="U130" s="144"/>
      <c r="V130" s="145"/>
    </row>
    <row r="131" spans="1:22" s="7" customFormat="1" ht="15.75" customHeight="1">
      <c r="A131" s="146" t="s">
        <v>70</v>
      </c>
      <c r="B131" s="147"/>
      <c r="C131" s="147"/>
      <c r="D131" s="147"/>
      <c r="E131" s="147"/>
      <c r="F131" s="147"/>
      <c r="G131" s="147"/>
      <c r="H131" s="147"/>
      <c r="I131" s="147"/>
      <c r="J131" s="147"/>
      <c r="K131" s="147"/>
      <c r="L131" s="147"/>
      <c r="M131" s="147"/>
      <c r="N131" s="147"/>
      <c r="O131" s="147"/>
      <c r="P131" s="147"/>
      <c r="Q131" s="147"/>
      <c r="R131" s="147"/>
      <c r="S131" s="147"/>
      <c r="T131" s="147"/>
      <c r="U131" s="147"/>
      <c r="V131" s="148"/>
    </row>
    <row r="132" spans="1:22" ht="12.75" customHeight="1">
      <c r="A132" s="133" t="s">
        <v>72</v>
      </c>
      <c r="B132" s="133" t="s">
        <v>125</v>
      </c>
      <c r="C132" s="131" t="s">
        <v>71</v>
      </c>
      <c r="D132" s="43" t="s">
        <v>75</v>
      </c>
      <c r="E132" s="133">
        <v>2007</v>
      </c>
      <c r="F132" s="133"/>
      <c r="G132" s="133">
        <v>2008</v>
      </c>
      <c r="H132" s="133"/>
      <c r="I132" s="133">
        <v>2009</v>
      </c>
      <c r="J132" s="133"/>
      <c r="K132" s="133" t="s">
        <v>334</v>
      </c>
      <c r="L132" s="133"/>
      <c r="M132" s="135">
        <v>2011</v>
      </c>
      <c r="N132" s="135"/>
      <c r="O132" s="133">
        <v>2012</v>
      </c>
      <c r="P132" s="133"/>
      <c r="Q132" s="135">
        <v>2013</v>
      </c>
      <c r="R132" s="135"/>
      <c r="S132" s="133">
        <v>2014</v>
      </c>
      <c r="T132" s="133"/>
      <c r="U132" s="135">
        <v>2015</v>
      </c>
      <c r="V132" s="135"/>
    </row>
    <row r="133" spans="1:22" ht="12.75">
      <c r="A133" s="133"/>
      <c r="B133" s="133"/>
      <c r="C133" s="132"/>
      <c r="D133" s="43" t="s">
        <v>76</v>
      </c>
      <c r="E133" s="43" t="s">
        <v>77</v>
      </c>
      <c r="F133" s="43" t="s">
        <v>78</v>
      </c>
      <c r="G133" s="43" t="s">
        <v>77</v>
      </c>
      <c r="H133" s="43" t="s">
        <v>78</v>
      </c>
      <c r="I133" s="43" t="s">
        <v>77</v>
      </c>
      <c r="J133" s="43" t="s">
        <v>78</v>
      </c>
      <c r="K133" s="43" t="s">
        <v>77</v>
      </c>
      <c r="L133" s="43" t="s">
        <v>78</v>
      </c>
      <c r="M133" s="43" t="s">
        <v>77</v>
      </c>
      <c r="N133" s="44" t="s">
        <v>78</v>
      </c>
      <c r="O133" s="43" t="s">
        <v>77</v>
      </c>
      <c r="P133" s="43" t="s">
        <v>78</v>
      </c>
      <c r="Q133" s="44" t="s">
        <v>77</v>
      </c>
      <c r="R133" s="44" t="s">
        <v>78</v>
      </c>
      <c r="S133" s="43" t="s">
        <v>77</v>
      </c>
      <c r="T133" s="43" t="s">
        <v>78</v>
      </c>
      <c r="U133" s="44" t="s">
        <v>77</v>
      </c>
      <c r="V133" s="44" t="s">
        <v>78</v>
      </c>
    </row>
    <row r="134" spans="1:22" ht="12.75" customHeight="1">
      <c r="A134" s="154" t="s">
        <v>185</v>
      </c>
      <c r="B134" s="154" t="s">
        <v>126</v>
      </c>
      <c r="C134" s="123" t="s">
        <v>295</v>
      </c>
      <c r="D134" s="36" t="s">
        <v>79</v>
      </c>
      <c r="E134" s="41">
        <v>0</v>
      </c>
      <c r="F134" s="41">
        <v>0</v>
      </c>
      <c r="G134" s="41">
        <v>0</v>
      </c>
      <c r="H134" s="9">
        <v>0</v>
      </c>
      <c r="I134" s="9">
        <v>0</v>
      </c>
      <c r="J134" s="41">
        <v>18</v>
      </c>
      <c r="K134" s="41">
        <v>54</v>
      </c>
      <c r="L134" s="41">
        <v>102</v>
      </c>
      <c r="M134" s="41">
        <v>170</v>
      </c>
      <c r="N134" s="40">
        <v>247</v>
      </c>
      <c r="O134" s="41" t="s">
        <v>74</v>
      </c>
      <c r="P134" s="41" t="s">
        <v>74</v>
      </c>
      <c r="Q134" s="40" t="s">
        <v>74</v>
      </c>
      <c r="R134" s="40" t="s">
        <v>74</v>
      </c>
      <c r="S134" s="41" t="s">
        <v>74</v>
      </c>
      <c r="T134" s="41" t="s">
        <v>74</v>
      </c>
      <c r="U134" s="40" t="s">
        <v>74</v>
      </c>
      <c r="V134" s="40" t="s">
        <v>74</v>
      </c>
    </row>
    <row r="135" spans="1:22" ht="12.75">
      <c r="A135" s="154"/>
      <c r="B135" s="154"/>
      <c r="C135" s="124"/>
      <c r="D135" s="36" t="s">
        <v>127</v>
      </c>
      <c r="E135" s="172" t="s">
        <v>74</v>
      </c>
      <c r="F135" s="172"/>
      <c r="G135" s="176" t="s">
        <v>74</v>
      </c>
      <c r="H135" s="176"/>
      <c r="I135" s="172" t="s">
        <v>74</v>
      </c>
      <c r="J135" s="172"/>
      <c r="K135" s="176">
        <v>240</v>
      </c>
      <c r="L135" s="176"/>
      <c r="M135" s="172" t="s">
        <v>74</v>
      </c>
      <c r="N135" s="172"/>
      <c r="O135" s="172" t="s">
        <v>74</v>
      </c>
      <c r="P135" s="172"/>
      <c r="Q135" s="176">
        <v>801</v>
      </c>
      <c r="R135" s="176"/>
      <c r="S135" s="172" t="s">
        <v>74</v>
      </c>
      <c r="T135" s="172"/>
      <c r="U135" s="176">
        <v>801</v>
      </c>
      <c r="V135" s="176"/>
    </row>
    <row r="136" spans="1:22" ht="12.75">
      <c r="A136" s="154"/>
      <c r="B136" s="154"/>
      <c r="C136" s="124"/>
      <c r="D136" s="36" t="s">
        <v>128</v>
      </c>
      <c r="E136" s="183">
        <v>0</v>
      </c>
      <c r="F136" s="183"/>
      <c r="G136" s="183"/>
      <c r="H136" s="183"/>
      <c r="I136" s="183"/>
      <c r="J136" s="183"/>
      <c r="K136" s="183"/>
      <c r="L136" s="183"/>
      <c r="M136" s="183"/>
      <c r="N136" s="183"/>
      <c r="O136" s="183"/>
      <c r="P136" s="183"/>
      <c r="Q136" s="183"/>
      <c r="R136" s="183"/>
      <c r="S136" s="183"/>
      <c r="T136" s="183"/>
      <c r="U136" s="183"/>
      <c r="V136" s="183"/>
    </row>
    <row r="137" spans="1:22" ht="24">
      <c r="A137" s="154"/>
      <c r="B137" s="154"/>
      <c r="C137" s="124"/>
      <c r="D137" s="36" t="s">
        <v>216</v>
      </c>
      <c r="E137" s="140" t="s">
        <v>74</v>
      </c>
      <c r="F137" s="140"/>
      <c r="G137" s="142" t="s">
        <v>74</v>
      </c>
      <c r="H137" s="142"/>
      <c r="I137" s="134" t="s">
        <v>74</v>
      </c>
      <c r="J137" s="134"/>
      <c r="K137" s="134" t="s">
        <v>74</v>
      </c>
      <c r="L137" s="134"/>
      <c r="M137" s="159">
        <v>311</v>
      </c>
      <c r="N137" s="159"/>
      <c r="O137" s="159">
        <v>378</v>
      </c>
      <c r="P137" s="159"/>
      <c r="Q137" s="159">
        <v>380</v>
      </c>
      <c r="R137" s="159"/>
      <c r="S137" s="159">
        <v>380</v>
      </c>
      <c r="T137" s="159"/>
      <c r="U137" s="159">
        <v>380</v>
      </c>
      <c r="V137" s="159"/>
    </row>
    <row r="138" spans="1:22" ht="12.75" customHeight="1">
      <c r="A138" s="154" t="s">
        <v>182</v>
      </c>
      <c r="B138" s="154" t="s">
        <v>126</v>
      </c>
      <c r="C138" s="124"/>
      <c r="D138" s="36" t="s">
        <v>79</v>
      </c>
      <c r="E138" s="41">
        <v>0</v>
      </c>
      <c r="F138" s="41">
        <v>0</v>
      </c>
      <c r="G138" s="41">
        <v>0</v>
      </c>
      <c r="H138" s="9">
        <v>0</v>
      </c>
      <c r="I138" s="9">
        <v>0</v>
      </c>
      <c r="J138" s="41">
        <v>18</v>
      </c>
      <c r="K138" s="41">
        <v>54</v>
      </c>
      <c r="L138" s="41">
        <v>102</v>
      </c>
      <c r="M138" s="41">
        <v>170</v>
      </c>
      <c r="N138" s="40">
        <v>247</v>
      </c>
      <c r="O138" s="41" t="s">
        <v>74</v>
      </c>
      <c r="P138" s="41" t="s">
        <v>74</v>
      </c>
      <c r="Q138" s="40" t="s">
        <v>74</v>
      </c>
      <c r="R138" s="40" t="s">
        <v>74</v>
      </c>
      <c r="S138" s="41" t="s">
        <v>74</v>
      </c>
      <c r="T138" s="41" t="s">
        <v>74</v>
      </c>
      <c r="U138" s="40" t="s">
        <v>74</v>
      </c>
      <c r="V138" s="40" t="s">
        <v>74</v>
      </c>
    </row>
    <row r="139" spans="1:22" ht="12.75">
      <c r="A139" s="154"/>
      <c r="B139" s="154"/>
      <c r="C139" s="124"/>
      <c r="D139" s="36" t="s">
        <v>127</v>
      </c>
      <c r="E139" s="172" t="s">
        <v>74</v>
      </c>
      <c r="F139" s="172"/>
      <c r="G139" s="176" t="s">
        <v>74</v>
      </c>
      <c r="H139" s="176"/>
      <c r="I139" s="172" t="s">
        <v>74</v>
      </c>
      <c r="J139" s="172"/>
      <c r="K139" s="176">
        <v>75</v>
      </c>
      <c r="L139" s="176"/>
      <c r="M139" s="172" t="s">
        <v>74</v>
      </c>
      <c r="N139" s="172"/>
      <c r="O139" s="172" t="s">
        <v>74</v>
      </c>
      <c r="P139" s="172"/>
      <c r="Q139" s="176">
        <v>300</v>
      </c>
      <c r="R139" s="176"/>
      <c r="S139" s="172" t="s">
        <v>74</v>
      </c>
      <c r="T139" s="172"/>
      <c r="U139" s="176">
        <v>306</v>
      </c>
      <c r="V139" s="176"/>
    </row>
    <row r="140" spans="1:22" ht="12.75">
      <c r="A140" s="154"/>
      <c r="B140" s="154"/>
      <c r="C140" s="124"/>
      <c r="D140" s="36" t="s">
        <v>128</v>
      </c>
      <c r="E140" s="140">
        <v>0</v>
      </c>
      <c r="F140" s="140"/>
      <c r="G140" s="140"/>
      <c r="H140" s="140"/>
      <c r="I140" s="140"/>
      <c r="J140" s="140"/>
      <c r="K140" s="140"/>
      <c r="L140" s="140"/>
      <c r="M140" s="140"/>
      <c r="N140" s="140"/>
      <c r="O140" s="140"/>
      <c r="P140" s="140"/>
      <c r="Q140" s="140"/>
      <c r="R140" s="140"/>
      <c r="S140" s="140"/>
      <c r="T140" s="140"/>
      <c r="U140" s="140"/>
      <c r="V140" s="140"/>
    </row>
    <row r="141" spans="1:22" ht="24">
      <c r="A141" s="154"/>
      <c r="B141" s="154"/>
      <c r="C141" s="125"/>
      <c r="D141" s="36" t="s">
        <v>216</v>
      </c>
      <c r="E141" s="140" t="s">
        <v>74</v>
      </c>
      <c r="F141" s="140"/>
      <c r="G141" s="142" t="s">
        <v>74</v>
      </c>
      <c r="H141" s="142"/>
      <c r="I141" s="134" t="s">
        <v>74</v>
      </c>
      <c r="J141" s="134"/>
      <c r="K141" s="134" t="s">
        <v>74</v>
      </c>
      <c r="L141" s="134"/>
      <c r="M141" s="159">
        <v>311</v>
      </c>
      <c r="N141" s="159"/>
      <c r="O141" s="159">
        <v>378</v>
      </c>
      <c r="P141" s="159"/>
      <c r="Q141" s="159">
        <v>380</v>
      </c>
      <c r="R141" s="159"/>
      <c r="S141" s="159">
        <v>380</v>
      </c>
      <c r="T141" s="159"/>
      <c r="U141" s="159">
        <v>380</v>
      </c>
      <c r="V141" s="159"/>
    </row>
    <row r="142" spans="1:22" ht="12.75" customHeight="1">
      <c r="A142" s="158" t="s">
        <v>183</v>
      </c>
      <c r="B142" s="158" t="s">
        <v>126</v>
      </c>
      <c r="C142" s="126"/>
      <c r="D142" s="36" t="s">
        <v>79</v>
      </c>
      <c r="E142" s="36">
        <v>0</v>
      </c>
      <c r="F142" s="36">
        <v>0</v>
      </c>
      <c r="G142" s="36">
        <v>0</v>
      </c>
      <c r="H142" s="5">
        <v>0</v>
      </c>
      <c r="I142" s="5">
        <v>0</v>
      </c>
      <c r="J142" s="36">
        <v>18</v>
      </c>
      <c r="K142" s="36">
        <v>53</v>
      </c>
      <c r="L142" s="36">
        <v>95</v>
      </c>
      <c r="M142" s="36">
        <v>167</v>
      </c>
      <c r="N142" s="35">
        <v>239</v>
      </c>
      <c r="O142" s="36" t="s">
        <v>74</v>
      </c>
      <c r="P142" s="36" t="s">
        <v>74</v>
      </c>
      <c r="Q142" s="35" t="s">
        <v>74</v>
      </c>
      <c r="R142" s="35" t="s">
        <v>74</v>
      </c>
      <c r="S142" s="36" t="s">
        <v>74</v>
      </c>
      <c r="T142" s="36" t="s">
        <v>74</v>
      </c>
      <c r="U142" s="35" t="s">
        <v>74</v>
      </c>
      <c r="V142" s="35" t="s">
        <v>74</v>
      </c>
    </row>
    <row r="143" spans="1:22" ht="12.75">
      <c r="A143" s="158"/>
      <c r="B143" s="158"/>
      <c r="C143" s="127"/>
      <c r="D143" s="36" t="s">
        <v>127</v>
      </c>
      <c r="E143" s="134" t="s">
        <v>74</v>
      </c>
      <c r="F143" s="134"/>
      <c r="G143" s="142" t="s">
        <v>74</v>
      </c>
      <c r="H143" s="142"/>
      <c r="I143" s="134" t="s">
        <v>74</v>
      </c>
      <c r="J143" s="134"/>
      <c r="K143" s="142">
        <v>168</v>
      </c>
      <c r="L143" s="142"/>
      <c r="M143" s="134" t="s">
        <v>74</v>
      </c>
      <c r="N143" s="134"/>
      <c r="O143" s="134" t="s">
        <v>74</v>
      </c>
      <c r="P143" s="134"/>
      <c r="Q143" s="142">
        <v>801</v>
      </c>
      <c r="R143" s="142"/>
      <c r="S143" s="134" t="s">
        <v>74</v>
      </c>
      <c r="T143" s="134"/>
      <c r="U143" s="142">
        <v>801</v>
      </c>
      <c r="V143" s="142"/>
    </row>
    <row r="144" spans="1:22" ht="12.75">
      <c r="A144" s="158"/>
      <c r="B144" s="158"/>
      <c r="C144" s="127"/>
      <c r="D144" s="36" t="s">
        <v>128</v>
      </c>
      <c r="E144" s="140">
        <v>0</v>
      </c>
      <c r="F144" s="140"/>
      <c r="G144" s="140"/>
      <c r="H144" s="140"/>
      <c r="I144" s="140"/>
      <c r="J144" s="140"/>
      <c r="K144" s="140"/>
      <c r="L144" s="140"/>
      <c r="M144" s="140"/>
      <c r="N144" s="140"/>
      <c r="O144" s="140"/>
      <c r="P144" s="140"/>
      <c r="Q144" s="140"/>
      <c r="R144" s="140"/>
      <c r="S144" s="140"/>
      <c r="T144" s="140"/>
      <c r="U144" s="140"/>
      <c r="V144" s="140"/>
    </row>
    <row r="145" spans="1:22" ht="24">
      <c r="A145" s="158"/>
      <c r="B145" s="158"/>
      <c r="C145" s="128"/>
      <c r="D145" s="36" t="s">
        <v>216</v>
      </c>
      <c r="E145" s="140" t="s">
        <v>74</v>
      </c>
      <c r="F145" s="140"/>
      <c r="G145" s="142" t="s">
        <v>74</v>
      </c>
      <c r="H145" s="142"/>
      <c r="I145" s="134" t="s">
        <v>74</v>
      </c>
      <c r="J145" s="134"/>
      <c r="K145" s="134" t="s">
        <v>74</v>
      </c>
      <c r="L145" s="134"/>
      <c r="M145" s="159">
        <v>296</v>
      </c>
      <c r="N145" s="159"/>
      <c r="O145" s="159">
        <v>361</v>
      </c>
      <c r="P145" s="159"/>
      <c r="Q145" s="159">
        <v>363</v>
      </c>
      <c r="R145" s="159"/>
      <c r="S145" s="159">
        <v>363</v>
      </c>
      <c r="T145" s="159"/>
      <c r="U145" s="159">
        <v>363</v>
      </c>
      <c r="V145" s="159"/>
    </row>
    <row r="146" spans="1:22" ht="12.75" customHeight="1">
      <c r="A146" s="155" t="s">
        <v>112</v>
      </c>
      <c r="B146" s="156"/>
      <c r="C146" s="156"/>
      <c r="D146" s="156"/>
      <c r="E146" s="156"/>
      <c r="F146" s="156"/>
      <c r="G146" s="156"/>
      <c r="H146" s="156"/>
      <c r="I146" s="156"/>
      <c r="J146" s="156"/>
      <c r="K146" s="156"/>
      <c r="L146" s="156"/>
      <c r="M146" s="156"/>
      <c r="N146" s="156"/>
      <c r="O146" s="156"/>
      <c r="P146" s="156"/>
      <c r="Q146" s="156"/>
      <c r="R146" s="156"/>
      <c r="S146" s="156"/>
      <c r="T146" s="156"/>
      <c r="U146" s="156"/>
      <c r="V146" s="157"/>
    </row>
    <row r="147" spans="1:22" ht="12.75" customHeight="1">
      <c r="A147" s="133" t="s">
        <v>72</v>
      </c>
      <c r="B147" s="133" t="s">
        <v>125</v>
      </c>
      <c r="C147" s="131" t="s">
        <v>71</v>
      </c>
      <c r="D147" s="43" t="s">
        <v>75</v>
      </c>
      <c r="E147" s="133">
        <v>2007</v>
      </c>
      <c r="F147" s="133"/>
      <c r="G147" s="133">
        <v>2008</v>
      </c>
      <c r="H147" s="133"/>
      <c r="I147" s="133">
        <v>2009</v>
      </c>
      <c r="J147" s="133"/>
      <c r="K147" s="133" t="s">
        <v>334</v>
      </c>
      <c r="L147" s="133"/>
      <c r="M147" s="135">
        <v>2011</v>
      </c>
      <c r="N147" s="135"/>
      <c r="O147" s="133">
        <v>2012</v>
      </c>
      <c r="P147" s="133"/>
      <c r="Q147" s="135">
        <v>2013</v>
      </c>
      <c r="R147" s="135"/>
      <c r="S147" s="133">
        <v>2014</v>
      </c>
      <c r="T147" s="133"/>
      <c r="U147" s="135">
        <v>2015</v>
      </c>
      <c r="V147" s="135"/>
    </row>
    <row r="148" spans="1:22" ht="12.75">
      <c r="A148" s="133"/>
      <c r="B148" s="133"/>
      <c r="C148" s="132"/>
      <c r="D148" s="43" t="s">
        <v>76</v>
      </c>
      <c r="E148" s="43" t="s">
        <v>77</v>
      </c>
      <c r="F148" s="43" t="s">
        <v>78</v>
      </c>
      <c r="G148" s="43" t="s">
        <v>77</v>
      </c>
      <c r="H148" s="43" t="s">
        <v>78</v>
      </c>
      <c r="I148" s="43" t="s">
        <v>77</v>
      </c>
      <c r="J148" s="43" t="s">
        <v>78</v>
      </c>
      <c r="K148" s="43" t="s">
        <v>77</v>
      </c>
      <c r="L148" s="43" t="s">
        <v>78</v>
      </c>
      <c r="M148" s="43" t="s">
        <v>77</v>
      </c>
      <c r="N148" s="44" t="s">
        <v>78</v>
      </c>
      <c r="O148" s="43" t="s">
        <v>77</v>
      </c>
      <c r="P148" s="43" t="s">
        <v>78</v>
      </c>
      <c r="Q148" s="44" t="s">
        <v>77</v>
      </c>
      <c r="R148" s="44" t="s">
        <v>78</v>
      </c>
      <c r="S148" s="43" t="s">
        <v>77</v>
      </c>
      <c r="T148" s="43" t="s">
        <v>78</v>
      </c>
      <c r="U148" s="44" t="s">
        <v>77</v>
      </c>
      <c r="V148" s="44" t="s">
        <v>78</v>
      </c>
    </row>
    <row r="149" spans="1:22" ht="12.75" customHeight="1">
      <c r="A149" s="154" t="s">
        <v>31</v>
      </c>
      <c r="B149" s="154" t="s">
        <v>126</v>
      </c>
      <c r="C149" s="136" t="s">
        <v>291</v>
      </c>
      <c r="D149" s="36" t="s">
        <v>79</v>
      </c>
      <c r="E149" s="5">
        <v>0</v>
      </c>
      <c r="F149" s="5">
        <v>0</v>
      </c>
      <c r="G149" s="36">
        <v>0</v>
      </c>
      <c r="H149" s="5">
        <v>0</v>
      </c>
      <c r="I149" s="5">
        <v>0</v>
      </c>
      <c r="J149" s="36">
        <v>0</v>
      </c>
      <c r="K149" s="46">
        <v>119.5</v>
      </c>
      <c r="L149" s="36">
        <v>206.62</v>
      </c>
      <c r="M149" s="41">
        <v>311.32</v>
      </c>
      <c r="N149" s="35">
        <v>451.9</v>
      </c>
      <c r="O149" s="36" t="s">
        <v>74</v>
      </c>
      <c r="P149" s="36" t="s">
        <v>74</v>
      </c>
      <c r="Q149" s="35" t="s">
        <v>74</v>
      </c>
      <c r="R149" s="35" t="s">
        <v>74</v>
      </c>
      <c r="S149" s="36" t="s">
        <v>74</v>
      </c>
      <c r="T149" s="36" t="s">
        <v>74</v>
      </c>
      <c r="U149" s="35" t="s">
        <v>74</v>
      </c>
      <c r="V149" s="35" t="s">
        <v>74</v>
      </c>
    </row>
    <row r="150" spans="1:22" ht="12.75">
      <c r="A150" s="154"/>
      <c r="B150" s="154"/>
      <c r="C150" s="137"/>
      <c r="D150" s="36" t="s">
        <v>127</v>
      </c>
      <c r="E150" s="140" t="s">
        <v>74</v>
      </c>
      <c r="F150" s="140"/>
      <c r="G150" s="142" t="s">
        <v>74</v>
      </c>
      <c r="H150" s="142"/>
      <c r="I150" s="134" t="s">
        <v>74</v>
      </c>
      <c r="J150" s="134"/>
      <c r="K150" s="139">
        <v>534</v>
      </c>
      <c r="L150" s="139"/>
      <c r="M150" s="140" t="s">
        <v>74</v>
      </c>
      <c r="N150" s="140"/>
      <c r="O150" s="140" t="s">
        <v>74</v>
      </c>
      <c r="P150" s="140"/>
      <c r="Q150" s="139">
        <v>1910</v>
      </c>
      <c r="R150" s="139"/>
      <c r="S150" s="140" t="s">
        <v>74</v>
      </c>
      <c r="T150" s="140"/>
      <c r="U150" s="139">
        <v>1939</v>
      </c>
      <c r="V150" s="139"/>
    </row>
    <row r="151" spans="1:22" ht="12.75">
      <c r="A151" s="154"/>
      <c r="B151" s="154"/>
      <c r="C151" s="137"/>
      <c r="D151" s="36" t="s">
        <v>128</v>
      </c>
      <c r="E151" s="140">
        <v>0</v>
      </c>
      <c r="F151" s="140"/>
      <c r="G151" s="140"/>
      <c r="H151" s="140"/>
      <c r="I151" s="140"/>
      <c r="J151" s="140"/>
      <c r="K151" s="140"/>
      <c r="L151" s="140"/>
      <c r="M151" s="140"/>
      <c r="N151" s="140"/>
      <c r="O151" s="140"/>
      <c r="P151" s="140"/>
      <c r="Q151" s="140"/>
      <c r="R151" s="140"/>
      <c r="S151" s="140"/>
      <c r="T151" s="140"/>
      <c r="U151" s="140"/>
      <c r="V151" s="140"/>
    </row>
    <row r="152" spans="1:22" ht="24">
      <c r="A152" s="154"/>
      <c r="B152" s="154"/>
      <c r="C152" s="137"/>
      <c r="D152" s="36" t="s">
        <v>216</v>
      </c>
      <c r="E152" s="141" t="s">
        <v>74</v>
      </c>
      <c r="F152" s="141"/>
      <c r="G152" s="161" t="s">
        <v>74</v>
      </c>
      <c r="H152" s="161"/>
      <c r="I152" s="160" t="s">
        <v>74</v>
      </c>
      <c r="J152" s="160"/>
      <c r="K152" s="160" t="s">
        <v>74</v>
      </c>
      <c r="L152" s="160"/>
      <c r="M152" s="175">
        <v>273.57</v>
      </c>
      <c r="N152" s="175"/>
      <c r="O152" s="175">
        <v>591.72</v>
      </c>
      <c r="P152" s="175"/>
      <c r="Q152" s="175">
        <v>740.16</v>
      </c>
      <c r="R152" s="175"/>
      <c r="S152" s="175">
        <v>744.16</v>
      </c>
      <c r="T152" s="175"/>
      <c r="U152" s="175">
        <v>744.16</v>
      </c>
      <c r="V152" s="175"/>
    </row>
    <row r="153" spans="1:22" ht="12.75">
      <c r="A153" s="154" t="s">
        <v>175</v>
      </c>
      <c r="B153" s="154" t="s">
        <v>126</v>
      </c>
      <c r="C153" s="137"/>
      <c r="D153" s="36" t="s">
        <v>79</v>
      </c>
      <c r="E153" s="33">
        <v>0</v>
      </c>
      <c r="F153" s="33">
        <v>0</v>
      </c>
      <c r="G153" s="47">
        <v>0</v>
      </c>
      <c r="H153" s="33">
        <v>0</v>
      </c>
      <c r="I153" s="33">
        <v>0</v>
      </c>
      <c r="J153" s="47">
        <v>0</v>
      </c>
      <c r="K153" s="47">
        <v>50.15</v>
      </c>
      <c r="L153" s="47">
        <v>97.65</v>
      </c>
      <c r="M153" s="47">
        <v>144.85</v>
      </c>
      <c r="N153" s="48">
        <v>190.48</v>
      </c>
      <c r="O153" s="47" t="s">
        <v>74</v>
      </c>
      <c r="P153" s="47" t="s">
        <v>74</v>
      </c>
      <c r="Q153" s="48" t="s">
        <v>74</v>
      </c>
      <c r="R153" s="48" t="s">
        <v>74</v>
      </c>
      <c r="S153" s="47" t="s">
        <v>74</v>
      </c>
      <c r="T153" s="47" t="s">
        <v>74</v>
      </c>
      <c r="U153" s="48" t="s">
        <v>74</v>
      </c>
      <c r="V153" s="48" t="s">
        <v>74</v>
      </c>
    </row>
    <row r="154" spans="1:22" ht="12.75">
      <c r="A154" s="154"/>
      <c r="B154" s="154"/>
      <c r="C154" s="137"/>
      <c r="D154" s="36" t="s">
        <v>127</v>
      </c>
      <c r="E154" s="141" t="s">
        <v>74</v>
      </c>
      <c r="F154" s="141"/>
      <c r="G154" s="161" t="s">
        <v>74</v>
      </c>
      <c r="H154" s="161"/>
      <c r="I154" s="160" t="s">
        <v>74</v>
      </c>
      <c r="J154" s="160"/>
      <c r="K154" s="149">
        <v>264</v>
      </c>
      <c r="L154" s="149"/>
      <c r="M154" s="141" t="s">
        <v>74</v>
      </c>
      <c r="N154" s="141"/>
      <c r="O154" s="141" t="s">
        <v>74</v>
      </c>
      <c r="P154" s="141"/>
      <c r="Q154" s="149">
        <v>1025</v>
      </c>
      <c r="R154" s="149"/>
      <c r="S154" s="141" t="s">
        <v>74</v>
      </c>
      <c r="T154" s="141"/>
      <c r="U154" s="149">
        <v>1047</v>
      </c>
      <c r="V154" s="149"/>
    </row>
    <row r="155" spans="1:22" ht="12.75">
      <c r="A155" s="154"/>
      <c r="B155" s="154"/>
      <c r="C155" s="137"/>
      <c r="D155" s="36" t="s">
        <v>128</v>
      </c>
      <c r="E155" s="141">
        <v>0</v>
      </c>
      <c r="F155" s="141"/>
      <c r="G155" s="141"/>
      <c r="H155" s="141"/>
      <c r="I155" s="141"/>
      <c r="J155" s="141"/>
      <c r="K155" s="141"/>
      <c r="L155" s="141"/>
      <c r="M155" s="141"/>
      <c r="N155" s="141"/>
      <c r="O155" s="141"/>
      <c r="P155" s="141"/>
      <c r="Q155" s="141"/>
      <c r="R155" s="141"/>
      <c r="S155" s="141"/>
      <c r="T155" s="141"/>
      <c r="U155" s="141"/>
      <c r="V155" s="141"/>
    </row>
    <row r="156" spans="1:22" ht="24">
      <c r="A156" s="154"/>
      <c r="B156" s="154"/>
      <c r="C156" s="137"/>
      <c r="D156" s="36" t="s">
        <v>216</v>
      </c>
      <c r="E156" s="141" t="s">
        <v>74</v>
      </c>
      <c r="F156" s="141"/>
      <c r="G156" s="161" t="s">
        <v>74</v>
      </c>
      <c r="H156" s="161"/>
      <c r="I156" s="160" t="s">
        <v>74</v>
      </c>
      <c r="J156" s="160"/>
      <c r="K156" s="160" t="s">
        <v>74</v>
      </c>
      <c r="L156" s="160"/>
      <c r="M156" s="141" t="s">
        <v>342</v>
      </c>
      <c r="N156" s="141"/>
      <c r="O156" s="141" t="s">
        <v>342</v>
      </c>
      <c r="P156" s="141"/>
      <c r="Q156" s="141" t="s">
        <v>342</v>
      </c>
      <c r="R156" s="141"/>
      <c r="S156" s="141" t="s">
        <v>342</v>
      </c>
      <c r="T156" s="141"/>
      <c r="U156" s="141" t="s">
        <v>342</v>
      </c>
      <c r="V156" s="141"/>
    </row>
    <row r="157" spans="1:22" ht="12.75">
      <c r="A157" s="154" t="s">
        <v>176</v>
      </c>
      <c r="B157" s="154" t="s">
        <v>126</v>
      </c>
      <c r="C157" s="137"/>
      <c r="D157" s="36" t="s">
        <v>79</v>
      </c>
      <c r="E157" s="33">
        <v>0</v>
      </c>
      <c r="F157" s="33">
        <v>0</v>
      </c>
      <c r="G157" s="47">
        <v>0</v>
      </c>
      <c r="H157" s="33">
        <v>0</v>
      </c>
      <c r="I157" s="33">
        <v>0</v>
      </c>
      <c r="J157" s="47">
        <v>0</v>
      </c>
      <c r="K157" s="47">
        <v>69.35</v>
      </c>
      <c r="L157" s="47">
        <v>108.97</v>
      </c>
      <c r="M157" s="47">
        <v>166.47</v>
      </c>
      <c r="N157" s="48">
        <v>261.42</v>
      </c>
      <c r="O157" s="47" t="s">
        <v>74</v>
      </c>
      <c r="P157" s="47" t="s">
        <v>74</v>
      </c>
      <c r="Q157" s="48" t="s">
        <v>74</v>
      </c>
      <c r="R157" s="48" t="s">
        <v>74</v>
      </c>
      <c r="S157" s="47" t="s">
        <v>74</v>
      </c>
      <c r="T157" s="47" t="s">
        <v>74</v>
      </c>
      <c r="U157" s="48" t="s">
        <v>74</v>
      </c>
      <c r="V157" s="48" t="s">
        <v>74</v>
      </c>
    </row>
    <row r="158" spans="1:22" ht="12.75">
      <c r="A158" s="154"/>
      <c r="B158" s="154"/>
      <c r="C158" s="137"/>
      <c r="D158" s="36" t="s">
        <v>127</v>
      </c>
      <c r="E158" s="141" t="s">
        <v>74</v>
      </c>
      <c r="F158" s="141"/>
      <c r="G158" s="161" t="s">
        <v>74</v>
      </c>
      <c r="H158" s="161"/>
      <c r="I158" s="160" t="s">
        <v>74</v>
      </c>
      <c r="J158" s="160"/>
      <c r="K158" s="149">
        <v>271</v>
      </c>
      <c r="L158" s="149"/>
      <c r="M158" s="141" t="s">
        <v>74</v>
      </c>
      <c r="N158" s="141"/>
      <c r="O158" s="141" t="s">
        <v>74</v>
      </c>
      <c r="P158" s="141"/>
      <c r="Q158" s="149">
        <v>885</v>
      </c>
      <c r="R158" s="149"/>
      <c r="S158" s="141" t="s">
        <v>74</v>
      </c>
      <c r="T158" s="141"/>
      <c r="U158" s="149">
        <v>892</v>
      </c>
      <c r="V158" s="149"/>
    </row>
    <row r="159" spans="1:22" ht="12.75">
      <c r="A159" s="154"/>
      <c r="B159" s="154"/>
      <c r="C159" s="137"/>
      <c r="D159" s="36" t="s">
        <v>128</v>
      </c>
      <c r="E159" s="141">
        <v>0</v>
      </c>
      <c r="F159" s="141"/>
      <c r="G159" s="141"/>
      <c r="H159" s="141"/>
      <c r="I159" s="141"/>
      <c r="J159" s="141"/>
      <c r="K159" s="141"/>
      <c r="L159" s="141"/>
      <c r="M159" s="141"/>
      <c r="N159" s="141"/>
      <c r="O159" s="141"/>
      <c r="P159" s="141"/>
      <c r="Q159" s="141"/>
      <c r="R159" s="141"/>
      <c r="S159" s="141"/>
      <c r="T159" s="141"/>
      <c r="U159" s="141"/>
      <c r="V159" s="141"/>
    </row>
    <row r="160" spans="1:22" ht="24">
      <c r="A160" s="154"/>
      <c r="B160" s="154"/>
      <c r="C160" s="138"/>
      <c r="D160" s="36" t="s">
        <v>216</v>
      </c>
      <c r="E160" s="141" t="s">
        <v>74</v>
      </c>
      <c r="F160" s="141"/>
      <c r="G160" s="161" t="s">
        <v>74</v>
      </c>
      <c r="H160" s="161"/>
      <c r="I160" s="160" t="s">
        <v>74</v>
      </c>
      <c r="J160" s="160"/>
      <c r="K160" s="160" t="s">
        <v>74</v>
      </c>
      <c r="L160" s="160"/>
      <c r="M160" s="141" t="s">
        <v>342</v>
      </c>
      <c r="N160" s="141"/>
      <c r="O160" s="141" t="s">
        <v>342</v>
      </c>
      <c r="P160" s="141"/>
      <c r="Q160" s="141" t="s">
        <v>342</v>
      </c>
      <c r="R160" s="141"/>
      <c r="S160" s="141" t="s">
        <v>342</v>
      </c>
      <c r="T160" s="141"/>
      <c r="U160" s="141" t="s">
        <v>342</v>
      </c>
      <c r="V160" s="141"/>
    </row>
    <row r="161" spans="1:22" ht="12.75" customHeight="1">
      <c r="A161" s="154" t="s">
        <v>28</v>
      </c>
      <c r="B161" s="154" t="s">
        <v>149</v>
      </c>
      <c r="C161" s="123" t="s">
        <v>296</v>
      </c>
      <c r="D161" s="36" t="s">
        <v>79</v>
      </c>
      <c r="E161" s="33">
        <v>0</v>
      </c>
      <c r="F161" s="33">
        <v>0</v>
      </c>
      <c r="G161" s="47">
        <v>0</v>
      </c>
      <c r="H161" s="33">
        <v>0</v>
      </c>
      <c r="I161" s="33">
        <v>0</v>
      </c>
      <c r="J161" s="47">
        <v>0</v>
      </c>
      <c r="K161" s="47">
        <v>0</v>
      </c>
      <c r="L161" s="81">
        <v>3000000</v>
      </c>
      <c r="M161" s="81">
        <v>15900000</v>
      </c>
      <c r="N161" s="49">
        <v>21740003.3</v>
      </c>
      <c r="O161" s="47" t="s">
        <v>74</v>
      </c>
      <c r="P161" s="47" t="s">
        <v>74</v>
      </c>
      <c r="Q161" s="48" t="s">
        <v>74</v>
      </c>
      <c r="R161" s="48" t="s">
        <v>74</v>
      </c>
      <c r="S161" s="47" t="s">
        <v>74</v>
      </c>
      <c r="T161" s="47" t="s">
        <v>74</v>
      </c>
      <c r="U161" s="48" t="s">
        <v>74</v>
      </c>
      <c r="V161" s="48" t="s">
        <v>74</v>
      </c>
    </row>
    <row r="162" spans="1:22" ht="12.75">
      <c r="A162" s="154"/>
      <c r="B162" s="154"/>
      <c r="C162" s="124"/>
      <c r="D162" s="36" t="s">
        <v>127</v>
      </c>
      <c r="E162" s="141" t="s">
        <v>74</v>
      </c>
      <c r="F162" s="141"/>
      <c r="G162" s="161" t="s">
        <v>74</v>
      </c>
      <c r="H162" s="161"/>
      <c r="I162" s="160" t="s">
        <v>74</v>
      </c>
      <c r="J162" s="160"/>
      <c r="K162" s="149">
        <v>10000000</v>
      </c>
      <c r="L162" s="149"/>
      <c r="M162" s="141" t="s">
        <v>74</v>
      </c>
      <c r="N162" s="141"/>
      <c r="O162" s="141" t="s">
        <v>74</v>
      </c>
      <c r="P162" s="141"/>
      <c r="Q162" s="149">
        <v>38000000</v>
      </c>
      <c r="R162" s="149"/>
      <c r="S162" s="141" t="s">
        <v>74</v>
      </c>
      <c r="T162" s="141"/>
      <c r="U162" s="149">
        <v>38000000</v>
      </c>
      <c r="V162" s="149"/>
    </row>
    <row r="163" spans="1:22" ht="12.75">
      <c r="A163" s="154"/>
      <c r="B163" s="154"/>
      <c r="C163" s="124"/>
      <c r="D163" s="36" t="s">
        <v>128</v>
      </c>
      <c r="E163" s="141">
        <v>0</v>
      </c>
      <c r="F163" s="141"/>
      <c r="G163" s="141"/>
      <c r="H163" s="141"/>
      <c r="I163" s="141"/>
      <c r="J163" s="141"/>
      <c r="K163" s="141"/>
      <c r="L163" s="141"/>
      <c r="M163" s="141"/>
      <c r="N163" s="141"/>
      <c r="O163" s="141"/>
      <c r="P163" s="141"/>
      <c r="Q163" s="141"/>
      <c r="R163" s="141"/>
      <c r="S163" s="141"/>
      <c r="T163" s="141"/>
      <c r="U163" s="141"/>
      <c r="V163" s="141"/>
    </row>
    <row r="164" spans="1:22" ht="24">
      <c r="A164" s="154"/>
      <c r="B164" s="154"/>
      <c r="C164" s="125"/>
      <c r="D164" s="36" t="s">
        <v>216</v>
      </c>
      <c r="E164" s="141" t="s">
        <v>74</v>
      </c>
      <c r="F164" s="141"/>
      <c r="G164" s="161" t="s">
        <v>74</v>
      </c>
      <c r="H164" s="161"/>
      <c r="I164" s="160" t="s">
        <v>74</v>
      </c>
      <c r="J164" s="160"/>
      <c r="K164" s="160" t="s">
        <v>74</v>
      </c>
      <c r="L164" s="160"/>
      <c r="M164" s="159">
        <v>32111628.37</v>
      </c>
      <c r="N164" s="159"/>
      <c r="O164" s="173">
        <v>38521701.07</v>
      </c>
      <c r="P164" s="173"/>
      <c r="Q164" s="174">
        <v>38521701.07</v>
      </c>
      <c r="R164" s="174"/>
      <c r="S164" s="174">
        <v>38521701.07</v>
      </c>
      <c r="T164" s="174"/>
      <c r="U164" s="174">
        <v>38521701.07</v>
      </c>
      <c r="V164" s="174"/>
    </row>
    <row r="165" spans="1:22" ht="12.75" customHeight="1">
      <c r="A165" s="158" t="s">
        <v>30</v>
      </c>
      <c r="B165" s="158" t="s">
        <v>126</v>
      </c>
      <c r="C165" s="126"/>
      <c r="D165" s="36" t="s">
        <v>79</v>
      </c>
      <c r="E165" s="33">
        <v>0</v>
      </c>
      <c r="F165" s="33">
        <v>0</v>
      </c>
      <c r="G165" s="47">
        <v>0</v>
      </c>
      <c r="H165" s="33">
        <v>0</v>
      </c>
      <c r="I165" s="33">
        <v>0</v>
      </c>
      <c r="J165" s="47">
        <v>15</v>
      </c>
      <c r="K165" s="47">
        <v>54</v>
      </c>
      <c r="L165" s="47">
        <v>96</v>
      </c>
      <c r="M165" s="47">
        <v>167</v>
      </c>
      <c r="N165" s="48">
        <v>239</v>
      </c>
      <c r="O165" s="47" t="s">
        <v>74</v>
      </c>
      <c r="P165" s="47" t="s">
        <v>74</v>
      </c>
      <c r="Q165" s="48" t="s">
        <v>74</v>
      </c>
      <c r="R165" s="48" t="s">
        <v>74</v>
      </c>
      <c r="S165" s="47" t="s">
        <v>74</v>
      </c>
      <c r="T165" s="47" t="s">
        <v>74</v>
      </c>
      <c r="U165" s="48" t="s">
        <v>74</v>
      </c>
      <c r="V165" s="48" t="s">
        <v>74</v>
      </c>
    </row>
    <row r="166" spans="1:22" ht="12.75">
      <c r="A166" s="158"/>
      <c r="B166" s="158"/>
      <c r="C166" s="127"/>
      <c r="D166" s="36" t="s">
        <v>127</v>
      </c>
      <c r="E166" s="141" t="s">
        <v>74</v>
      </c>
      <c r="F166" s="141"/>
      <c r="G166" s="161" t="s">
        <v>74</v>
      </c>
      <c r="H166" s="161"/>
      <c r="I166" s="160" t="s">
        <v>74</v>
      </c>
      <c r="J166" s="160"/>
      <c r="K166" s="149">
        <v>56</v>
      </c>
      <c r="L166" s="149"/>
      <c r="M166" s="141" t="s">
        <v>74</v>
      </c>
      <c r="N166" s="141"/>
      <c r="O166" s="141" t="s">
        <v>74</v>
      </c>
      <c r="P166" s="141"/>
      <c r="Q166" s="149">
        <v>225</v>
      </c>
      <c r="R166" s="149"/>
      <c r="S166" s="141" t="s">
        <v>74</v>
      </c>
      <c r="T166" s="141"/>
      <c r="U166" s="149">
        <v>230</v>
      </c>
      <c r="V166" s="149"/>
    </row>
    <row r="167" spans="1:22" ht="12.75">
      <c r="A167" s="158"/>
      <c r="B167" s="158"/>
      <c r="C167" s="127"/>
      <c r="D167" s="36" t="s">
        <v>128</v>
      </c>
      <c r="E167" s="141">
        <v>0</v>
      </c>
      <c r="F167" s="141"/>
      <c r="G167" s="141"/>
      <c r="H167" s="141"/>
      <c r="I167" s="141"/>
      <c r="J167" s="141"/>
      <c r="K167" s="141"/>
      <c r="L167" s="141"/>
      <c r="M167" s="141"/>
      <c r="N167" s="141"/>
      <c r="O167" s="141"/>
      <c r="P167" s="141"/>
      <c r="Q167" s="141"/>
      <c r="R167" s="141"/>
      <c r="S167" s="141"/>
      <c r="T167" s="141"/>
      <c r="U167" s="141"/>
      <c r="V167" s="141"/>
    </row>
    <row r="168" spans="1:22" ht="24">
      <c r="A168" s="158"/>
      <c r="B168" s="158"/>
      <c r="C168" s="128"/>
      <c r="D168" s="36" t="s">
        <v>216</v>
      </c>
      <c r="E168" s="141" t="s">
        <v>74</v>
      </c>
      <c r="F168" s="141"/>
      <c r="G168" s="161" t="s">
        <v>74</v>
      </c>
      <c r="H168" s="161"/>
      <c r="I168" s="160" t="s">
        <v>74</v>
      </c>
      <c r="J168" s="160"/>
      <c r="K168" s="160" t="s">
        <v>74</v>
      </c>
      <c r="L168" s="160"/>
      <c r="M168" s="159">
        <v>296</v>
      </c>
      <c r="N168" s="159"/>
      <c r="O168" s="159">
        <v>361</v>
      </c>
      <c r="P168" s="159"/>
      <c r="Q168" s="159">
        <v>363</v>
      </c>
      <c r="R168" s="159"/>
      <c r="S168" s="159">
        <v>363</v>
      </c>
      <c r="T168" s="159"/>
      <c r="U168" s="159">
        <v>363</v>
      </c>
      <c r="V168" s="159"/>
    </row>
    <row r="169" spans="1:22" ht="12.75">
      <c r="A169" s="143" t="s">
        <v>184</v>
      </c>
      <c r="B169" s="144"/>
      <c r="C169" s="144"/>
      <c r="D169" s="144"/>
      <c r="E169" s="144"/>
      <c r="F169" s="144"/>
      <c r="G169" s="144"/>
      <c r="H169" s="144"/>
      <c r="I169" s="144"/>
      <c r="J169" s="144"/>
      <c r="K169" s="144"/>
      <c r="L169" s="144"/>
      <c r="M169" s="144"/>
      <c r="N169" s="144"/>
      <c r="O169" s="144"/>
      <c r="P169" s="144"/>
      <c r="Q169" s="144"/>
      <c r="R169" s="144"/>
      <c r="S169" s="144"/>
      <c r="T169" s="144"/>
      <c r="U169" s="144"/>
      <c r="V169" s="145"/>
    </row>
    <row r="170" spans="1:22" s="7" customFormat="1" ht="15.75" customHeight="1">
      <c r="A170" s="146" t="s">
        <v>70</v>
      </c>
      <c r="B170" s="147"/>
      <c r="C170" s="147"/>
      <c r="D170" s="147"/>
      <c r="E170" s="147"/>
      <c r="F170" s="147"/>
      <c r="G170" s="147"/>
      <c r="H170" s="147"/>
      <c r="I170" s="147"/>
      <c r="J170" s="147"/>
      <c r="K170" s="147"/>
      <c r="L170" s="147"/>
      <c r="M170" s="147"/>
      <c r="N170" s="147"/>
      <c r="O170" s="147"/>
      <c r="P170" s="147"/>
      <c r="Q170" s="147"/>
      <c r="R170" s="147"/>
      <c r="S170" s="147"/>
      <c r="T170" s="147"/>
      <c r="U170" s="147"/>
      <c r="V170" s="148"/>
    </row>
    <row r="171" spans="1:22" ht="12.75" customHeight="1">
      <c r="A171" s="133" t="s">
        <v>72</v>
      </c>
      <c r="B171" s="133" t="s">
        <v>125</v>
      </c>
      <c r="C171" s="131" t="s">
        <v>71</v>
      </c>
      <c r="D171" s="43" t="s">
        <v>75</v>
      </c>
      <c r="E171" s="133">
        <v>2007</v>
      </c>
      <c r="F171" s="133"/>
      <c r="G171" s="133">
        <v>2008</v>
      </c>
      <c r="H171" s="133"/>
      <c r="I171" s="133">
        <v>2009</v>
      </c>
      <c r="J171" s="133"/>
      <c r="K171" s="133" t="s">
        <v>334</v>
      </c>
      <c r="L171" s="133"/>
      <c r="M171" s="135">
        <v>2011</v>
      </c>
      <c r="N171" s="135"/>
      <c r="O171" s="133">
        <v>2012</v>
      </c>
      <c r="P171" s="133"/>
      <c r="Q171" s="135">
        <v>2013</v>
      </c>
      <c r="R171" s="135"/>
      <c r="S171" s="133">
        <v>2014</v>
      </c>
      <c r="T171" s="133"/>
      <c r="U171" s="135">
        <v>2015</v>
      </c>
      <c r="V171" s="135"/>
    </row>
    <row r="172" spans="1:22" ht="12.75">
      <c r="A172" s="133"/>
      <c r="B172" s="133"/>
      <c r="C172" s="132"/>
      <c r="D172" s="43" t="s">
        <v>76</v>
      </c>
      <c r="E172" s="43" t="s">
        <v>77</v>
      </c>
      <c r="F172" s="43" t="s">
        <v>78</v>
      </c>
      <c r="G172" s="43" t="s">
        <v>77</v>
      </c>
      <c r="H172" s="43" t="s">
        <v>78</v>
      </c>
      <c r="I172" s="43" t="s">
        <v>77</v>
      </c>
      <c r="J172" s="43" t="s">
        <v>78</v>
      </c>
      <c r="K172" s="43" t="s">
        <v>77</v>
      </c>
      <c r="L172" s="43" t="s">
        <v>78</v>
      </c>
      <c r="M172" s="43" t="s">
        <v>77</v>
      </c>
      <c r="N172" s="44" t="s">
        <v>78</v>
      </c>
      <c r="O172" s="43" t="s">
        <v>77</v>
      </c>
      <c r="P172" s="43" t="s">
        <v>78</v>
      </c>
      <c r="Q172" s="44" t="s">
        <v>77</v>
      </c>
      <c r="R172" s="44" t="s">
        <v>78</v>
      </c>
      <c r="S172" s="43" t="s">
        <v>77</v>
      </c>
      <c r="T172" s="43" t="s">
        <v>78</v>
      </c>
      <c r="U172" s="44" t="s">
        <v>77</v>
      </c>
      <c r="V172" s="44" t="s">
        <v>78</v>
      </c>
    </row>
    <row r="173" spans="1:22" ht="12.75" customHeight="1">
      <c r="A173" s="154" t="s">
        <v>185</v>
      </c>
      <c r="B173" s="154" t="s">
        <v>126</v>
      </c>
      <c r="C173" s="123" t="s">
        <v>295</v>
      </c>
      <c r="D173" s="36" t="s">
        <v>79</v>
      </c>
      <c r="E173" s="41">
        <v>0</v>
      </c>
      <c r="F173" s="41">
        <v>0</v>
      </c>
      <c r="G173" s="41">
        <v>0</v>
      </c>
      <c r="H173" s="9">
        <v>0</v>
      </c>
      <c r="I173" s="9">
        <v>13</v>
      </c>
      <c r="J173" s="41">
        <v>45</v>
      </c>
      <c r="K173" s="41">
        <v>60</v>
      </c>
      <c r="L173" s="41">
        <v>100</v>
      </c>
      <c r="M173" s="41">
        <v>159</v>
      </c>
      <c r="N173" s="40">
        <v>183</v>
      </c>
      <c r="O173" s="41" t="s">
        <v>74</v>
      </c>
      <c r="P173" s="41" t="s">
        <v>74</v>
      </c>
      <c r="Q173" s="40" t="s">
        <v>74</v>
      </c>
      <c r="R173" s="40" t="s">
        <v>74</v>
      </c>
      <c r="S173" s="41" t="s">
        <v>74</v>
      </c>
      <c r="T173" s="41" t="s">
        <v>74</v>
      </c>
      <c r="U173" s="40" t="s">
        <v>74</v>
      </c>
      <c r="V173" s="40" t="s">
        <v>74</v>
      </c>
    </row>
    <row r="174" spans="1:22" ht="12.75">
      <c r="A174" s="154"/>
      <c r="B174" s="154"/>
      <c r="C174" s="124"/>
      <c r="D174" s="36" t="s">
        <v>127</v>
      </c>
      <c r="E174" s="172" t="s">
        <v>74</v>
      </c>
      <c r="F174" s="172"/>
      <c r="G174" s="176" t="s">
        <v>74</v>
      </c>
      <c r="H174" s="176"/>
      <c r="I174" s="172" t="s">
        <v>74</v>
      </c>
      <c r="J174" s="172"/>
      <c r="K174" s="176">
        <v>240</v>
      </c>
      <c r="L174" s="176"/>
      <c r="M174" s="172" t="s">
        <v>74</v>
      </c>
      <c r="N174" s="172"/>
      <c r="O174" s="172" t="s">
        <v>74</v>
      </c>
      <c r="P174" s="172"/>
      <c r="Q174" s="176">
        <v>416</v>
      </c>
      <c r="R174" s="176"/>
      <c r="S174" s="172" t="s">
        <v>74</v>
      </c>
      <c r="T174" s="172"/>
      <c r="U174" s="176">
        <v>416</v>
      </c>
      <c r="V174" s="176"/>
    </row>
    <row r="175" spans="1:22" ht="12.75">
      <c r="A175" s="154"/>
      <c r="B175" s="154"/>
      <c r="C175" s="124"/>
      <c r="D175" s="36" t="s">
        <v>128</v>
      </c>
      <c r="E175" s="183">
        <v>0</v>
      </c>
      <c r="F175" s="183"/>
      <c r="G175" s="183"/>
      <c r="H175" s="183"/>
      <c r="I175" s="183"/>
      <c r="J175" s="183"/>
      <c r="K175" s="183"/>
      <c r="L175" s="183"/>
      <c r="M175" s="183"/>
      <c r="N175" s="183"/>
      <c r="O175" s="183"/>
      <c r="P175" s="183"/>
      <c r="Q175" s="183"/>
      <c r="R175" s="183"/>
      <c r="S175" s="183"/>
      <c r="T175" s="183"/>
      <c r="U175" s="183"/>
      <c r="V175" s="183"/>
    </row>
    <row r="176" spans="1:22" ht="24">
      <c r="A176" s="154"/>
      <c r="B176" s="154"/>
      <c r="C176" s="124"/>
      <c r="D176" s="36" t="s">
        <v>216</v>
      </c>
      <c r="E176" s="140" t="s">
        <v>74</v>
      </c>
      <c r="F176" s="140"/>
      <c r="G176" s="142" t="s">
        <v>74</v>
      </c>
      <c r="H176" s="142"/>
      <c r="I176" s="134" t="s">
        <v>74</v>
      </c>
      <c r="J176" s="134"/>
      <c r="K176" s="134" t="s">
        <v>74</v>
      </c>
      <c r="L176" s="134"/>
      <c r="M176" s="159">
        <v>206</v>
      </c>
      <c r="N176" s="159"/>
      <c r="O176" s="159">
        <v>232</v>
      </c>
      <c r="P176" s="159"/>
      <c r="Q176" s="159">
        <v>235</v>
      </c>
      <c r="R176" s="159"/>
      <c r="S176" s="159">
        <v>235</v>
      </c>
      <c r="T176" s="159"/>
      <c r="U176" s="159">
        <v>235</v>
      </c>
      <c r="V176" s="159"/>
    </row>
    <row r="177" spans="1:22" ht="12.75" customHeight="1">
      <c r="A177" s="154" t="s">
        <v>182</v>
      </c>
      <c r="B177" s="154" t="s">
        <v>126</v>
      </c>
      <c r="C177" s="124"/>
      <c r="D177" s="36" t="s">
        <v>79</v>
      </c>
      <c r="E177" s="41">
        <v>0</v>
      </c>
      <c r="F177" s="41">
        <v>0</v>
      </c>
      <c r="G177" s="41">
        <v>0</v>
      </c>
      <c r="H177" s="9">
        <v>0</v>
      </c>
      <c r="I177" s="9">
        <v>13</v>
      </c>
      <c r="J177" s="41">
        <v>45</v>
      </c>
      <c r="K177" s="41">
        <v>60</v>
      </c>
      <c r="L177" s="41">
        <v>100</v>
      </c>
      <c r="M177" s="41">
        <v>159</v>
      </c>
      <c r="N177" s="40">
        <v>183</v>
      </c>
      <c r="O177" s="41" t="s">
        <v>74</v>
      </c>
      <c r="P177" s="41" t="s">
        <v>74</v>
      </c>
      <c r="Q177" s="40" t="s">
        <v>74</v>
      </c>
      <c r="R177" s="40" t="s">
        <v>74</v>
      </c>
      <c r="S177" s="41" t="s">
        <v>74</v>
      </c>
      <c r="T177" s="41" t="s">
        <v>74</v>
      </c>
      <c r="U177" s="40" t="s">
        <v>74</v>
      </c>
      <c r="V177" s="40" t="s">
        <v>74</v>
      </c>
    </row>
    <row r="178" spans="1:22" ht="12.75">
      <c r="A178" s="154"/>
      <c r="B178" s="154"/>
      <c r="C178" s="124"/>
      <c r="D178" s="36" t="s">
        <v>127</v>
      </c>
      <c r="E178" s="134" t="s">
        <v>74</v>
      </c>
      <c r="F178" s="134"/>
      <c r="G178" s="142" t="s">
        <v>74</v>
      </c>
      <c r="H178" s="142"/>
      <c r="I178" s="134" t="s">
        <v>74</v>
      </c>
      <c r="J178" s="134"/>
      <c r="K178" s="142">
        <v>75</v>
      </c>
      <c r="L178" s="142"/>
      <c r="M178" s="134" t="s">
        <v>74</v>
      </c>
      <c r="N178" s="134"/>
      <c r="O178" s="134" t="s">
        <v>74</v>
      </c>
      <c r="P178" s="134"/>
      <c r="Q178" s="142">
        <v>300</v>
      </c>
      <c r="R178" s="142"/>
      <c r="S178" s="134" t="s">
        <v>74</v>
      </c>
      <c r="T178" s="134"/>
      <c r="U178" s="142">
        <v>306</v>
      </c>
      <c r="V178" s="142"/>
    </row>
    <row r="179" spans="1:22" ht="12.75">
      <c r="A179" s="154"/>
      <c r="B179" s="154"/>
      <c r="C179" s="124"/>
      <c r="D179" s="36" t="s">
        <v>128</v>
      </c>
      <c r="E179" s="140">
        <v>0</v>
      </c>
      <c r="F179" s="140"/>
      <c r="G179" s="140"/>
      <c r="H179" s="140"/>
      <c r="I179" s="140"/>
      <c r="J179" s="140"/>
      <c r="K179" s="140"/>
      <c r="L179" s="140"/>
      <c r="M179" s="140"/>
      <c r="N179" s="140"/>
      <c r="O179" s="140"/>
      <c r="P179" s="140"/>
      <c r="Q179" s="140"/>
      <c r="R179" s="140"/>
      <c r="S179" s="140"/>
      <c r="T179" s="140"/>
      <c r="U179" s="140"/>
      <c r="V179" s="140"/>
    </row>
    <row r="180" spans="1:22" ht="24">
      <c r="A180" s="154"/>
      <c r="B180" s="154"/>
      <c r="C180" s="125"/>
      <c r="D180" s="36" t="s">
        <v>216</v>
      </c>
      <c r="E180" s="140" t="s">
        <v>74</v>
      </c>
      <c r="F180" s="140"/>
      <c r="G180" s="142" t="s">
        <v>74</v>
      </c>
      <c r="H180" s="142"/>
      <c r="I180" s="134" t="s">
        <v>74</v>
      </c>
      <c r="J180" s="134"/>
      <c r="K180" s="134" t="s">
        <v>74</v>
      </c>
      <c r="L180" s="134"/>
      <c r="M180" s="159">
        <v>206</v>
      </c>
      <c r="N180" s="159"/>
      <c r="O180" s="159">
        <v>232</v>
      </c>
      <c r="P180" s="159"/>
      <c r="Q180" s="159">
        <v>235</v>
      </c>
      <c r="R180" s="159"/>
      <c r="S180" s="159">
        <v>235</v>
      </c>
      <c r="T180" s="159"/>
      <c r="U180" s="159">
        <v>235</v>
      </c>
      <c r="V180" s="159"/>
    </row>
    <row r="181" spans="1:22" ht="25.5" customHeight="1">
      <c r="A181" s="38" t="s">
        <v>186</v>
      </c>
      <c r="B181" s="38"/>
      <c r="C181" s="126"/>
      <c r="D181" s="134"/>
      <c r="E181" s="134"/>
      <c r="F181" s="134"/>
      <c r="G181" s="134"/>
      <c r="H181" s="134"/>
      <c r="I181" s="134"/>
      <c r="J181" s="134"/>
      <c r="K181" s="134"/>
      <c r="L181" s="134"/>
      <c r="M181" s="134"/>
      <c r="N181" s="134"/>
      <c r="O181" s="134"/>
      <c r="P181" s="134"/>
      <c r="Q181" s="134"/>
      <c r="R181" s="134"/>
      <c r="S181" s="134"/>
      <c r="T181" s="134"/>
      <c r="U181" s="134"/>
      <c r="V181" s="134"/>
    </row>
    <row r="182" spans="1:22" ht="12.75">
      <c r="A182" s="158" t="s">
        <v>187</v>
      </c>
      <c r="B182" s="158" t="s">
        <v>126</v>
      </c>
      <c r="C182" s="127"/>
      <c r="D182" s="36" t="s">
        <v>79</v>
      </c>
      <c r="E182" s="36">
        <v>0</v>
      </c>
      <c r="F182" s="36">
        <v>0</v>
      </c>
      <c r="G182" s="36">
        <v>0</v>
      </c>
      <c r="H182" s="5">
        <v>0</v>
      </c>
      <c r="I182" s="5">
        <v>8</v>
      </c>
      <c r="J182" s="36">
        <v>25</v>
      </c>
      <c r="K182" s="36">
        <v>36</v>
      </c>
      <c r="L182" s="36">
        <v>57</v>
      </c>
      <c r="M182" s="36">
        <v>95</v>
      </c>
      <c r="N182" s="40">
        <v>108</v>
      </c>
      <c r="O182" s="36" t="s">
        <v>74</v>
      </c>
      <c r="P182" s="36" t="s">
        <v>74</v>
      </c>
      <c r="Q182" s="35" t="s">
        <v>74</v>
      </c>
      <c r="R182" s="35" t="s">
        <v>74</v>
      </c>
      <c r="S182" s="36" t="s">
        <v>74</v>
      </c>
      <c r="T182" s="36" t="s">
        <v>74</v>
      </c>
      <c r="U182" s="35" t="s">
        <v>74</v>
      </c>
      <c r="V182" s="35" t="s">
        <v>74</v>
      </c>
    </row>
    <row r="183" spans="1:22" ht="12.75">
      <c r="A183" s="158"/>
      <c r="B183" s="158"/>
      <c r="C183" s="127"/>
      <c r="D183" s="36" t="s">
        <v>127</v>
      </c>
      <c r="E183" s="134" t="s">
        <v>74</v>
      </c>
      <c r="F183" s="134"/>
      <c r="G183" s="142" t="s">
        <v>74</v>
      </c>
      <c r="H183" s="142"/>
      <c r="I183" s="134" t="s">
        <v>74</v>
      </c>
      <c r="J183" s="134"/>
      <c r="K183" s="142">
        <v>72</v>
      </c>
      <c r="L183" s="142"/>
      <c r="M183" s="134" t="s">
        <v>74</v>
      </c>
      <c r="N183" s="134"/>
      <c r="O183" s="134" t="s">
        <v>74</v>
      </c>
      <c r="P183" s="134"/>
      <c r="Q183" s="142">
        <v>269</v>
      </c>
      <c r="R183" s="142"/>
      <c r="S183" s="134" t="s">
        <v>74</v>
      </c>
      <c r="T183" s="134"/>
      <c r="U183" s="142">
        <v>269</v>
      </c>
      <c r="V183" s="142"/>
    </row>
    <row r="184" spans="1:22" ht="12.75">
      <c r="A184" s="158"/>
      <c r="B184" s="158"/>
      <c r="C184" s="127"/>
      <c r="D184" s="36" t="s">
        <v>128</v>
      </c>
      <c r="E184" s="140">
        <v>0</v>
      </c>
      <c r="F184" s="140"/>
      <c r="G184" s="140"/>
      <c r="H184" s="140"/>
      <c r="I184" s="140"/>
      <c r="J184" s="140"/>
      <c r="K184" s="140"/>
      <c r="L184" s="140"/>
      <c r="M184" s="140"/>
      <c r="N184" s="140"/>
      <c r="O184" s="140"/>
      <c r="P184" s="140"/>
      <c r="Q184" s="140"/>
      <c r="R184" s="140"/>
      <c r="S184" s="140"/>
      <c r="T184" s="140"/>
      <c r="U184" s="140"/>
      <c r="V184" s="140"/>
    </row>
    <row r="185" spans="1:22" ht="24">
      <c r="A185" s="158"/>
      <c r="B185" s="158"/>
      <c r="C185" s="127"/>
      <c r="D185" s="36" t="s">
        <v>216</v>
      </c>
      <c r="E185" s="140" t="s">
        <v>74</v>
      </c>
      <c r="F185" s="140"/>
      <c r="G185" s="142" t="s">
        <v>74</v>
      </c>
      <c r="H185" s="142"/>
      <c r="I185" s="134" t="s">
        <v>74</v>
      </c>
      <c r="J185" s="134"/>
      <c r="K185" s="134" t="s">
        <v>74</v>
      </c>
      <c r="L185" s="134"/>
      <c r="M185" s="159">
        <v>122</v>
      </c>
      <c r="N185" s="159"/>
      <c r="O185" s="159">
        <v>136</v>
      </c>
      <c r="P185" s="159"/>
      <c r="Q185" s="159">
        <v>138</v>
      </c>
      <c r="R185" s="159"/>
      <c r="S185" s="184">
        <v>138</v>
      </c>
      <c r="T185" s="184"/>
      <c r="U185" s="184">
        <v>138</v>
      </c>
      <c r="V185" s="184"/>
    </row>
    <row r="186" spans="1:22" ht="12.75">
      <c r="A186" s="158" t="s">
        <v>188</v>
      </c>
      <c r="B186" s="158" t="s">
        <v>126</v>
      </c>
      <c r="C186" s="127"/>
      <c r="D186" s="36" t="s">
        <v>79</v>
      </c>
      <c r="E186" s="36">
        <v>0</v>
      </c>
      <c r="F186" s="36">
        <v>0</v>
      </c>
      <c r="G186" s="36">
        <v>0</v>
      </c>
      <c r="H186" s="5">
        <v>0</v>
      </c>
      <c r="I186" s="5">
        <v>5</v>
      </c>
      <c r="J186" s="36">
        <v>18</v>
      </c>
      <c r="K186" s="36">
        <v>24</v>
      </c>
      <c r="L186" s="36">
        <v>33</v>
      </c>
      <c r="M186" s="36">
        <v>50</v>
      </c>
      <c r="N186" s="40">
        <v>58</v>
      </c>
      <c r="O186" s="36" t="s">
        <v>74</v>
      </c>
      <c r="P186" s="36" t="s">
        <v>74</v>
      </c>
      <c r="Q186" s="35" t="s">
        <v>74</v>
      </c>
      <c r="R186" s="35" t="s">
        <v>74</v>
      </c>
      <c r="S186" s="36" t="s">
        <v>74</v>
      </c>
      <c r="T186" s="36" t="s">
        <v>74</v>
      </c>
      <c r="U186" s="35" t="s">
        <v>74</v>
      </c>
      <c r="V186" s="35" t="s">
        <v>74</v>
      </c>
    </row>
    <row r="187" spans="1:22" ht="12.75">
      <c r="A187" s="158"/>
      <c r="B187" s="158"/>
      <c r="C187" s="127"/>
      <c r="D187" s="36" t="s">
        <v>127</v>
      </c>
      <c r="E187" s="134" t="s">
        <v>74</v>
      </c>
      <c r="F187" s="134"/>
      <c r="G187" s="142" t="s">
        <v>74</v>
      </c>
      <c r="H187" s="142"/>
      <c r="I187" s="134" t="s">
        <v>74</v>
      </c>
      <c r="J187" s="134"/>
      <c r="K187" s="142">
        <v>36</v>
      </c>
      <c r="L187" s="142"/>
      <c r="M187" s="134" t="s">
        <v>74</v>
      </c>
      <c r="N187" s="134"/>
      <c r="O187" s="134" t="s">
        <v>74</v>
      </c>
      <c r="P187" s="134"/>
      <c r="Q187" s="142">
        <v>147</v>
      </c>
      <c r="R187" s="142"/>
      <c r="S187" s="134" t="s">
        <v>74</v>
      </c>
      <c r="T187" s="134"/>
      <c r="U187" s="142">
        <v>147</v>
      </c>
      <c r="V187" s="142"/>
    </row>
    <row r="188" spans="1:22" ht="12.75">
      <c r="A188" s="158"/>
      <c r="B188" s="158"/>
      <c r="C188" s="127"/>
      <c r="D188" s="36" t="s">
        <v>128</v>
      </c>
      <c r="E188" s="140">
        <v>0</v>
      </c>
      <c r="F188" s="140"/>
      <c r="G188" s="140"/>
      <c r="H188" s="140"/>
      <c r="I188" s="140"/>
      <c r="J188" s="140"/>
      <c r="K188" s="140"/>
      <c r="L188" s="140"/>
      <c r="M188" s="140"/>
      <c r="N188" s="140"/>
      <c r="O188" s="140"/>
      <c r="P188" s="140"/>
      <c r="Q188" s="140"/>
      <c r="R188" s="140"/>
      <c r="S188" s="140"/>
      <c r="T188" s="140"/>
      <c r="U188" s="140"/>
      <c r="V188" s="140"/>
    </row>
    <row r="189" spans="1:22" ht="24">
      <c r="A189" s="158"/>
      <c r="B189" s="158"/>
      <c r="C189" s="128"/>
      <c r="D189" s="36" t="s">
        <v>216</v>
      </c>
      <c r="E189" s="140" t="s">
        <v>74</v>
      </c>
      <c r="F189" s="140"/>
      <c r="G189" s="142" t="s">
        <v>74</v>
      </c>
      <c r="H189" s="142"/>
      <c r="I189" s="134" t="s">
        <v>74</v>
      </c>
      <c r="J189" s="134"/>
      <c r="K189" s="134" t="s">
        <v>74</v>
      </c>
      <c r="L189" s="134"/>
      <c r="M189" s="159">
        <v>58</v>
      </c>
      <c r="N189" s="159"/>
      <c r="O189" s="159">
        <v>68</v>
      </c>
      <c r="P189" s="159"/>
      <c r="Q189" s="159">
        <v>69</v>
      </c>
      <c r="R189" s="159"/>
      <c r="S189" s="159">
        <v>69</v>
      </c>
      <c r="T189" s="159"/>
      <c r="U189" s="159">
        <v>69</v>
      </c>
      <c r="V189" s="159"/>
    </row>
    <row r="190" spans="1:22" ht="12.75" customHeight="1">
      <c r="A190" s="155" t="s">
        <v>112</v>
      </c>
      <c r="B190" s="156"/>
      <c r="C190" s="156"/>
      <c r="D190" s="156"/>
      <c r="E190" s="156"/>
      <c r="F190" s="156"/>
      <c r="G190" s="156"/>
      <c r="H190" s="156"/>
      <c r="I190" s="156"/>
      <c r="J190" s="156"/>
      <c r="K190" s="156"/>
      <c r="L190" s="156"/>
      <c r="M190" s="156"/>
      <c r="N190" s="156"/>
      <c r="O190" s="156"/>
      <c r="P190" s="156"/>
      <c r="Q190" s="156"/>
      <c r="R190" s="156"/>
      <c r="S190" s="156"/>
      <c r="T190" s="156"/>
      <c r="U190" s="156"/>
      <c r="V190" s="157"/>
    </row>
    <row r="191" spans="1:22" ht="12.75" customHeight="1">
      <c r="A191" s="133" t="s">
        <v>72</v>
      </c>
      <c r="B191" s="133" t="s">
        <v>125</v>
      </c>
      <c r="C191" s="131" t="s">
        <v>71</v>
      </c>
      <c r="D191" s="43" t="s">
        <v>75</v>
      </c>
      <c r="E191" s="133">
        <v>2007</v>
      </c>
      <c r="F191" s="133"/>
      <c r="G191" s="133">
        <v>2008</v>
      </c>
      <c r="H191" s="133"/>
      <c r="I191" s="133">
        <v>2009</v>
      </c>
      <c r="J191" s="133"/>
      <c r="K191" s="133" t="s">
        <v>334</v>
      </c>
      <c r="L191" s="133"/>
      <c r="M191" s="135">
        <v>2011</v>
      </c>
      <c r="N191" s="135"/>
      <c r="O191" s="133">
        <v>2012</v>
      </c>
      <c r="P191" s="133"/>
      <c r="Q191" s="135">
        <v>2013</v>
      </c>
      <c r="R191" s="135"/>
      <c r="S191" s="133">
        <v>2014</v>
      </c>
      <c r="T191" s="133"/>
      <c r="U191" s="135">
        <v>2015</v>
      </c>
      <c r="V191" s="135"/>
    </row>
    <row r="192" spans="1:22" ht="12.75">
      <c r="A192" s="133"/>
      <c r="B192" s="133"/>
      <c r="C192" s="132"/>
      <c r="D192" s="43" t="s">
        <v>76</v>
      </c>
      <c r="E192" s="43" t="s">
        <v>77</v>
      </c>
      <c r="F192" s="43" t="s">
        <v>78</v>
      </c>
      <c r="G192" s="43" t="s">
        <v>77</v>
      </c>
      <c r="H192" s="43" t="s">
        <v>78</v>
      </c>
      <c r="I192" s="43" t="s">
        <v>77</v>
      </c>
      <c r="J192" s="43" t="s">
        <v>78</v>
      </c>
      <c r="K192" s="43" t="s">
        <v>77</v>
      </c>
      <c r="L192" s="43" t="s">
        <v>78</v>
      </c>
      <c r="M192" s="43" t="s">
        <v>77</v>
      </c>
      <c r="N192" s="44" t="s">
        <v>78</v>
      </c>
      <c r="O192" s="43" t="s">
        <v>77</v>
      </c>
      <c r="P192" s="43" t="s">
        <v>78</v>
      </c>
      <c r="Q192" s="44" t="s">
        <v>77</v>
      </c>
      <c r="R192" s="44" t="s">
        <v>78</v>
      </c>
      <c r="S192" s="43" t="s">
        <v>77</v>
      </c>
      <c r="T192" s="43" t="s">
        <v>78</v>
      </c>
      <c r="U192" s="44" t="s">
        <v>77</v>
      </c>
      <c r="V192" s="44" t="s">
        <v>78</v>
      </c>
    </row>
    <row r="193" spans="1:22" ht="12.75" customHeight="1">
      <c r="A193" s="154" t="s">
        <v>29</v>
      </c>
      <c r="B193" s="154" t="s">
        <v>126</v>
      </c>
      <c r="C193" s="136" t="s">
        <v>292</v>
      </c>
      <c r="D193" s="36" t="s">
        <v>79</v>
      </c>
      <c r="E193" s="5">
        <v>0</v>
      </c>
      <c r="F193" s="5">
        <v>0</v>
      </c>
      <c r="G193" s="36">
        <v>0</v>
      </c>
      <c r="H193" s="5">
        <v>0</v>
      </c>
      <c r="I193" s="5">
        <v>0</v>
      </c>
      <c r="J193" s="36">
        <v>0</v>
      </c>
      <c r="K193" s="36">
        <v>27</v>
      </c>
      <c r="L193" s="36">
        <v>85.25</v>
      </c>
      <c r="M193" s="41">
        <v>194.25</v>
      </c>
      <c r="N193" s="40">
        <v>303.25</v>
      </c>
      <c r="O193" s="36" t="s">
        <v>74</v>
      </c>
      <c r="P193" s="36" t="s">
        <v>74</v>
      </c>
      <c r="Q193" s="35" t="s">
        <v>74</v>
      </c>
      <c r="R193" s="35" t="s">
        <v>74</v>
      </c>
      <c r="S193" s="36" t="s">
        <v>74</v>
      </c>
      <c r="T193" s="36" t="s">
        <v>74</v>
      </c>
      <c r="U193" s="35" t="s">
        <v>74</v>
      </c>
      <c r="V193" s="35" t="s">
        <v>74</v>
      </c>
    </row>
    <row r="194" spans="1:22" ht="12.75">
      <c r="A194" s="154"/>
      <c r="B194" s="154"/>
      <c r="C194" s="137"/>
      <c r="D194" s="36" t="s">
        <v>127</v>
      </c>
      <c r="E194" s="140" t="s">
        <v>74</v>
      </c>
      <c r="F194" s="140"/>
      <c r="G194" s="142" t="s">
        <v>74</v>
      </c>
      <c r="H194" s="142"/>
      <c r="I194" s="134" t="s">
        <v>74</v>
      </c>
      <c r="J194" s="134"/>
      <c r="K194" s="139">
        <v>534</v>
      </c>
      <c r="L194" s="139"/>
      <c r="M194" s="140" t="s">
        <v>74</v>
      </c>
      <c r="N194" s="140"/>
      <c r="O194" s="140" t="s">
        <v>74</v>
      </c>
      <c r="P194" s="140"/>
      <c r="Q194" s="139">
        <v>1730</v>
      </c>
      <c r="R194" s="139"/>
      <c r="S194" s="140" t="s">
        <v>74</v>
      </c>
      <c r="T194" s="140"/>
      <c r="U194" s="139">
        <v>1744</v>
      </c>
      <c r="V194" s="139"/>
    </row>
    <row r="195" spans="1:22" ht="12.75">
      <c r="A195" s="154"/>
      <c r="B195" s="154"/>
      <c r="C195" s="137"/>
      <c r="D195" s="36" t="s">
        <v>128</v>
      </c>
      <c r="E195" s="140">
        <v>0</v>
      </c>
      <c r="F195" s="140"/>
      <c r="G195" s="140"/>
      <c r="H195" s="140"/>
      <c r="I195" s="140"/>
      <c r="J195" s="140"/>
      <c r="K195" s="140"/>
      <c r="L195" s="140"/>
      <c r="M195" s="140"/>
      <c r="N195" s="140"/>
      <c r="O195" s="140"/>
      <c r="P195" s="140"/>
      <c r="Q195" s="140"/>
      <c r="R195" s="140"/>
      <c r="S195" s="140"/>
      <c r="T195" s="140"/>
      <c r="U195" s="140"/>
      <c r="V195" s="140"/>
    </row>
    <row r="196" spans="1:22" ht="24">
      <c r="A196" s="154"/>
      <c r="B196" s="154"/>
      <c r="C196" s="137"/>
      <c r="D196" s="36" t="s">
        <v>216</v>
      </c>
      <c r="E196" s="141" t="s">
        <v>74</v>
      </c>
      <c r="F196" s="141"/>
      <c r="G196" s="161" t="s">
        <v>74</v>
      </c>
      <c r="H196" s="161"/>
      <c r="I196" s="160" t="s">
        <v>74</v>
      </c>
      <c r="J196" s="160"/>
      <c r="K196" s="160" t="s">
        <v>74</v>
      </c>
      <c r="L196" s="160"/>
      <c r="M196" s="175">
        <v>426</v>
      </c>
      <c r="N196" s="175"/>
      <c r="O196" s="175">
        <v>627.5</v>
      </c>
      <c r="P196" s="175"/>
      <c r="Q196" s="175">
        <v>719.2</v>
      </c>
      <c r="R196" s="175"/>
      <c r="S196" s="175">
        <v>719.2</v>
      </c>
      <c r="T196" s="175"/>
      <c r="U196" s="175">
        <v>725.7</v>
      </c>
      <c r="V196" s="175"/>
    </row>
    <row r="197" spans="1:22" ht="12.75">
      <c r="A197" s="154" t="s">
        <v>175</v>
      </c>
      <c r="B197" s="154" t="s">
        <v>126</v>
      </c>
      <c r="C197" s="137"/>
      <c r="D197" s="36" t="s">
        <v>79</v>
      </c>
      <c r="E197" s="33">
        <v>0</v>
      </c>
      <c r="F197" s="33">
        <v>0</v>
      </c>
      <c r="G197" s="47">
        <v>0</v>
      </c>
      <c r="H197" s="33">
        <v>0</v>
      </c>
      <c r="I197" s="33">
        <v>0</v>
      </c>
      <c r="J197" s="47">
        <v>0</v>
      </c>
      <c r="K197" s="47">
        <v>11.35</v>
      </c>
      <c r="L197" s="47">
        <v>15</v>
      </c>
      <c r="M197" s="47">
        <v>42</v>
      </c>
      <c r="N197" s="48">
        <v>75</v>
      </c>
      <c r="O197" s="47" t="s">
        <v>74</v>
      </c>
      <c r="P197" s="47" t="s">
        <v>74</v>
      </c>
      <c r="Q197" s="48" t="s">
        <v>74</v>
      </c>
      <c r="R197" s="48" t="s">
        <v>74</v>
      </c>
      <c r="S197" s="47" t="s">
        <v>74</v>
      </c>
      <c r="T197" s="47" t="s">
        <v>74</v>
      </c>
      <c r="U197" s="48" t="s">
        <v>74</v>
      </c>
      <c r="V197" s="48" t="s">
        <v>74</v>
      </c>
    </row>
    <row r="198" spans="1:22" ht="12.75">
      <c r="A198" s="154"/>
      <c r="B198" s="154"/>
      <c r="C198" s="137"/>
      <c r="D198" s="36" t="s">
        <v>127</v>
      </c>
      <c r="E198" s="141" t="s">
        <v>74</v>
      </c>
      <c r="F198" s="141"/>
      <c r="G198" s="161" t="s">
        <v>74</v>
      </c>
      <c r="H198" s="161"/>
      <c r="I198" s="160" t="s">
        <v>74</v>
      </c>
      <c r="J198" s="160"/>
      <c r="K198" s="149">
        <v>264</v>
      </c>
      <c r="L198" s="149"/>
      <c r="M198" s="141" t="s">
        <v>74</v>
      </c>
      <c r="N198" s="141"/>
      <c r="O198" s="141" t="s">
        <v>74</v>
      </c>
      <c r="P198" s="141"/>
      <c r="Q198" s="149">
        <v>813</v>
      </c>
      <c r="R198" s="149"/>
      <c r="S198" s="141" t="s">
        <v>74</v>
      </c>
      <c r="T198" s="141"/>
      <c r="U198" s="149">
        <v>820</v>
      </c>
      <c r="V198" s="149"/>
    </row>
    <row r="199" spans="1:22" ht="12.75">
      <c r="A199" s="154"/>
      <c r="B199" s="154"/>
      <c r="C199" s="137"/>
      <c r="D199" s="36" t="s">
        <v>128</v>
      </c>
      <c r="E199" s="141">
        <v>0</v>
      </c>
      <c r="F199" s="141"/>
      <c r="G199" s="141"/>
      <c r="H199" s="141"/>
      <c r="I199" s="141"/>
      <c r="J199" s="141"/>
      <c r="K199" s="141"/>
      <c r="L199" s="141"/>
      <c r="M199" s="141"/>
      <c r="N199" s="141"/>
      <c r="O199" s="141"/>
      <c r="P199" s="141"/>
      <c r="Q199" s="141"/>
      <c r="R199" s="141"/>
      <c r="S199" s="141"/>
      <c r="T199" s="141"/>
      <c r="U199" s="141"/>
      <c r="V199" s="141"/>
    </row>
    <row r="200" spans="1:22" ht="24">
      <c r="A200" s="154"/>
      <c r="B200" s="154"/>
      <c r="C200" s="137"/>
      <c r="D200" s="36" t="s">
        <v>216</v>
      </c>
      <c r="E200" s="141" t="s">
        <v>74</v>
      </c>
      <c r="F200" s="141"/>
      <c r="G200" s="161" t="s">
        <v>74</v>
      </c>
      <c r="H200" s="161"/>
      <c r="I200" s="160" t="s">
        <v>74</v>
      </c>
      <c r="J200" s="160"/>
      <c r="K200" s="160" t="s">
        <v>74</v>
      </c>
      <c r="L200" s="160"/>
      <c r="M200" s="141" t="s">
        <v>342</v>
      </c>
      <c r="N200" s="141"/>
      <c r="O200" s="141" t="s">
        <v>342</v>
      </c>
      <c r="P200" s="141"/>
      <c r="Q200" s="141" t="s">
        <v>342</v>
      </c>
      <c r="R200" s="141"/>
      <c r="S200" s="141" t="s">
        <v>342</v>
      </c>
      <c r="T200" s="141"/>
      <c r="U200" s="141" t="s">
        <v>342</v>
      </c>
      <c r="V200" s="141"/>
    </row>
    <row r="201" spans="1:22" ht="12.75">
      <c r="A201" s="154" t="s">
        <v>176</v>
      </c>
      <c r="B201" s="154" t="s">
        <v>126</v>
      </c>
      <c r="C201" s="137"/>
      <c r="D201" s="36" t="s">
        <v>79</v>
      </c>
      <c r="E201" s="33">
        <v>0</v>
      </c>
      <c r="F201" s="33">
        <v>0</v>
      </c>
      <c r="G201" s="47">
        <v>0</v>
      </c>
      <c r="H201" s="33">
        <v>0</v>
      </c>
      <c r="I201" s="33">
        <v>0</v>
      </c>
      <c r="J201" s="47">
        <v>0</v>
      </c>
      <c r="K201" s="47">
        <v>15.65</v>
      </c>
      <c r="L201" s="47">
        <v>70.25</v>
      </c>
      <c r="M201" s="47">
        <v>152.25</v>
      </c>
      <c r="N201" s="48">
        <v>228.25</v>
      </c>
      <c r="O201" s="47" t="s">
        <v>74</v>
      </c>
      <c r="P201" s="47" t="s">
        <v>74</v>
      </c>
      <c r="Q201" s="48" t="s">
        <v>74</v>
      </c>
      <c r="R201" s="48" t="s">
        <v>74</v>
      </c>
      <c r="S201" s="47" t="s">
        <v>74</v>
      </c>
      <c r="T201" s="47" t="s">
        <v>74</v>
      </c>
      <c r="U201" s="48" t="s">
        <v>74</v>
      </c>
      <c r="V201" s="48" t="s">
        <v>74</v>
      </c>
    </row>
    <row r="202" spans="1:22" ht="12.75">
      <c r="A202" s="154"/>
      <c r="B202" s="154"/>
      <c r="C202" s="137"/>
      <c r="D202" s="36" t="s">
        <v>127</v>
      </c>
      <c r="E202" s="141" t="s">
        <v>74</v>
      </c>
      <c r="F202" s="141"/>
      <c r="G202" s="161" t="s">
        <v>74</v>
      </c>
      <c r="H202" s="161"/>
      <c r="I202" s="160" t="s">
        <v>74</v>
      </c>
      <c r="J202" s="160"/>
      <c r="K202" s="149">
        <v>271</v>
      </c>
      <c r="L202" s="149"/>
      <c r="M202" s="141" t="s">
        <v>74</v>
      </c>
      <c r="N202" s="141"/>
      <c r="O202" s="141" t="s">
        <v>74</v>
      </c>
      <c r="P202" s="141"/>
      <c r="Q202" s="149">
        <v>917</v>
      </c>
      <c r="R202" s="149"/>
      <c r="S202" s="141" t="s">
        <v>74</v>
      </c>
      <c r="T202" s="141"/>
      <c r="U202" s="149">
        <v>924</v>
      </c>
      <c r="V202" s="149"/>
    </row>
    <row r="203" spans="1:22" ht="12.75">
      <c r="A203" s="154"/>
      <c r="B203" s="154"/>
      <c r="C203" s="137"/>
      <c r="D203" s="36" t="s">
        <v>128</v>
      </c>
      <c r="E203" s="141">
        <v>0</v>
      </c>
      <c r="F203" s="141"/>
      <c r="G203" s="141"/>
      <c r="H203" s="141"/>
      <c r="I203" s="141"/>
      <c r="J203" s="141"/>
      <c r="K203" s="141"/>
      <c r="L203" s="141"/>
      <c r="M203" s="141"/>
      <c r="N203" s="141"/>
      <c r="O203" s="141"/>
      <c r="P203" s="141"/>
      <c r="Q203" s="141"/>
      <c r="R203" s="141"/>
      <c r="S203" s="141"/>
      <c r="T203" s="141"/>
      <c r="U203" s="141"/>
      <c r="V203" s="141"/>
    </row>
    <row r="204" spans="1:22" ht="24">
      <c r="A204" s="154"/>
      <c r="B204" s="154"/>
      <c r="C204" s="138"/>
      <c r="D204" s="36" t="s">
        <v>216</v>
      </c>
      <c r="E204" s="141" t="s">
        <v>74</v>
      </c>
      <c r="F204" s="141"/>
      <c r="G204" s="161" t="s">
        <v>74</v>
      </c>
      <c r="H204" s="161"/>
      <c r="I204" s="160" t="s">
        <v>74</v>
      </c>
      <c r="J204" s="160"/>
      <c r="K204" s="160" t="s">
        <v>74</v>
      </c>
      <c r="L204" s="160"/>
      <c r="M204" s="141" t="s">
        <v>342</v>
      </c>
      <c r="N204" s="141"/>
      <c r="O204" s="141" t="s">
        <v>342</v>
      </c>
      <c r="P204" s="141"/>
      <c r="Q204" s="141" t="s">
        <v>342</v>
      </c>
      <c r="R204" s="141"/>
      <c r="S204" s="141" t="s">
        <v>342</v>
      </c>
      <c r="T204" s="141"/>
      <c r="U204" s="141" t="s">
        <v>342</v>
      </c>
      <c r="V204" s="141"/>
    </row>
    <row r="205" spans="1:22" ht="12.75" customHeight="1">
      <c r="A205" s="154" t="s">
        <v>28</v>
      </c>
      <c r="B205" s="154" t="s">
        <v>149</v>
      </c>
      <c r="C205" s="123" t="s">
        <v>296</v>
      </c>
      <c r="D205" s="36" t="s">
        <v>79</v>
      </c>
      <c r="E205" s="33">
        <v>0</v>
      </c>
      <c r="F205" s="33">
        <v>0</v>
      </c>
      <c r="G205" s="47">
        <v>0</v>
      </c>
      <c r="H205" s="33">
        <v>0</v>
      </c>
      <c r="I205" s="33">
        <v>0</v>
      </c>
      <c r="J205" s="47">
        <v>0</v>
      </c>
      <c r="K205" s="47">
        <v>0</v>
      </c>
      <c r="L205" s="81">
        <v>10300000</v>
      </c>
      <c r="M205" s="81">
        <v>43200000</v>
      </c>
      <c r="N205" s="49">
        <v>48667505.67</v>
      </c>
      <c r="O205" s="47" t="s">
        <v>74</v>
      </c>
      <c r="P205" s="47" t="s">
        <v>74</v>
      </c>
      <c r="Q205" s="48" t="s">
        <v>74</v>
      </c>
      <c r="R205" s="48" t="s">
        <v>74</v>
      </c>
      <c r="S205" s="47" t="s">
        <v>74</v>
      </c>
      <c r="T205" s="47" t="s">
        <v>74</v>
      </c>
      <c r="U205" s="48" t="s">
        <v>74</v>
      </c>
      <c r="V205" s="48" t="s">
        <v>74</v>
      </c>
    </row>
    <row r="206" spans="1:22" ht="12.75">
      <c r="A206" s="154"/>
      <c r="B206" s="154"/>
      <c r="C206" s="124"/>
      <c r="D206" s="36" t="s">
        <v>127</v>
      </c>
      <c r="E206" s="141" t="s">
        <v>74</v>
      </c>
      <c r="F206" s="141"/>
      <c r="G206" s="161" t="s">
        <v>74</v>
      </c>
      <c r="H206" s="161"/>
      <c r="I206" s="160" t="s">
        <v>74</v>
      </c>
      <c r="J206" s="160"/>
      <c r="K206" s="149">
        <v>10000000</v>
      </c>
      <c r="L206" s="149"/>
      <c r="M206" s="141" t="s">
        <v>74</v>
      </c>
      <c r="N206" s="141"/>
      <c r="O206" s="141" t="s">
        <v>74</v>
      </c>
      <c r="P206" s="141"/>
      <c r="Q206" s="149">
        <v>38000000</v>
      </c>
      <c r="R206" s="149"/>
      <c r="S206" s="141" t="s">
        <v>74</v>
      </c>
      <c r="T206" s="141"/>
      <c r="U206" s="149">
        <v>38000000</v>
      </c>
      <c r="V206" s="149"/>
    </row>
    <row r="207" spans="1:22" ht="12.75">
      <c r="A207" s="154"/>
      <c r="B207" s="154"/>
      <c r="C207" s="124"/>
      <c r="D207" s="36" t="s">
        <v>128</v>
      </c>
      <c r="E207" s="141">
        <v>0</v>
      </c>
      <c r="F207" s="141"/>
      <c r="G207" s="141"/>
      <c r="H207" s="141"/>
      <c r="I207" s="141"/>
      <c r="J207" s="141"/>
      <c r="K207" s="141"/>
      <c r="L207" s="141"/>
      <c r="M207" s="141"/>
      <c r="N207" s="141"/>
      <c r="O207" s="141"/>
      <c r="P207" s="141"/>
      <c r="Q207" s="141"/>
      <c r="R207" s="141"/>
      <c r="S207" s="141"/>
      <c r="T207" s="141"/>
      <c r="U207" s="141"/>
      <c r="V207" s="141"/>
    </row>
    <row r="208" spans="1:22" ht="24">
      <c r="A208" s="154"/>
      <c r="B208" s="154"/>
      <c r="C208" s="125"/>
      <c r="D208" s="36" t="s">
        <v>216</v>
      </c>
      <c r="E208" s="141" t="s">
        <v>74</v>
      </c>
      <c r="F208" s="141"/>
      <c r="G208" s="161" t="s">
        <v>74</v>
      </c>
      <c r="H208" s="161"/>
      <c r="I208" s="160" t="s">
        <v>74</v>
      </c>
      <c r="J208" s="160"/>
      <c r="K208" s="160" t="s">
        <v>74</v>
      </c>
      <c r="L208" s="160"/>
      <c r="M208" s="173">
        <v>48667505.67</v>
      </c>
      <c r="N208" s="173"/>
      <c r="O208" s="174">
        <v>83014618.39</v>
      </c>
      <c r="P208" s="174"/>
      <c r="Q208" s="174">
        <v>84394997.45</v>
      </c>
      <c r="R208" s="174"/>
      <c r="S208" s="174">
        <v>84394997.45</v>
      </c>
      <c r="T208" s="174"/>
      <c r="U208" s="174">
        <v>84394997.45</v>
      </c>
      <c r="V208" s="174"/>
    </row>
    <row r="209" spans="1:22" ht="12.75" customHeight="1">
      <c r="A209" s="158" t="s">
        <v>30</v>
      </c>
      <c r="B209" s="158" t="s">
        <v>126</v>
      </c>
      <c r="C209" s="126"/>
      <c r="D209" s="36" t="s">
        <v>79</v>
      </c>
      <c r="E209" s="33">
        <v>0</v>
      </c>
      <c r="F209" s="33">
        <v>0</v>
      </c>
      <c r="G209" s="47">
        <v>0</v>
      </c>
      <c r="H209" s="33">
        <v>0</v>
      </c>
      <c r="I209" s="33">
        <v>0</v>
      </c>
      <c r="J209" s="47">
        <v>34</v>
      </c>
      <c r="K209" s="47">
        <v>60</v>
      </c>
      <c r="L209" s="47">
        <v>90</v>
      </c>
      <c r="M209" s="47">
        <v>145</v>
      </c>
      <c r="N209" s="83">
        <v>166</v>
      </c>
      <c r="O209" s="47" t="s">
        <v>74</v>
      </c>
      <c r="P209" s="47" t="s">
        <v>74</v>
      </c>
      <c r="Q209" s="48" t="s">
        <v>74</v>
      </c>
      <c r="R209" s="48" t="s">
        <v>74</v>
      </c>
      <c r="S209" s="47" t="s">
        <v>74</v>
      </c>
      <c r="T209" s="47" t="s">
        <v>74</v>
      </c>
      <c r="U209" s="48" t="s">
        <v>74</v>
      </c>
      <c r="V209" s="48" t="s">
        <v>74</v>
      </c>
    </row>
    <row r="210" spans="1:22" ht="12.75">
      <c r="A210" s="158"/>
      <c r="B210" s="158"/>
      <c r="C210" s="127"/>
      <c r="D210" s="36" t="s">
        <v>127</v>
      </c>
      <c r="E210" s="141" t="s">
        <v>74</v>
      </c>
      <c r="F210" s="141"/>
      <c r="G210" s="161" t="s">
        <v>74</v>
      </c>
      <c r="H210" s="161"/>
      <c r="I210" s="160" t="s">
        <v>74</v>
      </c>
      <c r="J210" s="160"/>
      <c r="K210" s="149">
        <v>75</v>
      </c>
      <c r="L210" s="149"/>
      <c r="M210" s="141" t="s">
        <v>74</v>
      </c>
      <c r="N210" s="141"/>
      <c r="O210" s="141" t="s">
        <v>74</v>
      </c>
      <c r="P210" s="141"/>
      <c r="Q210" s="149">
        <v>300</v>
      </c>
      <c r="R210" s="149"/>
      <c r="S210" s="141" t="s">
        <v>74</v>
      </c>
      <c r="T210" s="141"/>
      <c r="U210" s="149">
        <v>306</v>
      </c>
      <c r="V210" s="149"/>
    </row>
    <row r="211" spans="1:22" ht="12.75">
      <c r="A211" s="158"/>
      <c r="B211" s="158"/>
      <c r="C211" s="127"/>
      <c r="D211" s="36" t="s">
        <v>128</v>
      </c>
      <c r="E211" s="141">
        <v>0</v>
      </c>
      <c r="F211" s="141"/>
      <c r="G211" s="141"/>
      <c r="H211" s="141"/>
      <c r="I211" s="141"/>
      <c r="J211" s="141"/>
      <c r="K211" s="141"/>
      <c r="L211" s="141"/>
      <c r="M211" s="141"/>
      <c r="N211" s="141"/>
      <c r="O211" s="141"/>
      <c r="P211" s="141"/>
      <c r="Q211" s="141"/>
      <c r="R211" s="141"/>
      <c r="S211" s="141"/>
      <c r="T211" s="141"/>
      <c r="U211" s="141"/>
      <c r="V211" s="141"/>
    </row>
    <row r="212" spans="1:22" ht="24">
      <c r="A212" s="158"/>
      <c r="B212" s="158"/>
      <c r="C212" s="128"/>
      <c r="D212" s="36" t="s">
        <v>216</v>
      </c>
      <c r="E212" s="141" t="s">
        <v>74</v>
      </c>
      <c r="F212" s="141"/>
      <c r="G212" s="161" t="s">
        <v>74</v>
      </c>
      <c r="H212" s="161"/>
      <c r="I212" s="160" t="s">
        <v>74</v>
      </c>
      <c r="J212" s="160"/>
      <c r="K212" s="160" t="s">
        <v>74</v>
      </c>
      <c r="L212" s="160"/>
      <c r="M212" s="159">
        <v>180</v>
      </c>
      <c r="N212" s="159"/>
      <c r="O212" s="159">
        <v>204</v>
      </c>
      <c r="P212" s="159"/>
      <c r="Q212" s="159">
        <v>207</v>
      </c>
      <c r="R212" s="159"/>
      <c r="S212" s="159">
        <v>207</v>
      </c>
      <c r="T212" s="159"/>
      <c r="U212" s="159">
        <v>207</v>
      </c>
      <c r="V212" s="159"/>
    </row>
    <row r="213" spans="1:22" ht="12.75" customHeight="1">
      <c r="A213" s="150" t="s">
        <v>189</v>
      </c>
      <c r="B213" s="151"/>
      <c r="C213" s="151"/>
      <c r="D213" s="151"/>
      <c r="E213" s="151"/>
      <c r="F213" s="151"/>
      <c r="G213" s="151"/>
      <c r="H213" s="151"/>
      <c r="I213" s="151"/>
      <c r="J213" s="151"/>
      <c r="K213" s="151"/>
      <c r="L213" s="151"/>
      <c r="M213" s="151"/>
      <c r="N213" s="151"/>
      <c r="O213" s="151"/>
      <c r="P213" s="151"/>
      <c r="Q213" s="151"/>
      <c r="R213" s="151"/>
      <c r="S213" s="151"/>
      <c r="T213" s="151"/>
      <c r="U213" s="151"/>
      <c r="V213" s="152"/>
    </row>
    <row r="214" spans="1:22" s="7" customFormat="1" ht="15.75" customHeight="1">
      <c r="A214" s="146" t="s">
        <v>70</v>
      </c>
      <c r="B214" s="147"/>
      <c r="C214" s="147"/>
      <c r="D214" s="147"/>
      <c r="E214" s="147"/>
      <c r="F214" s="147"/>
      <c r="G214" s="147"/>
      <c r="H214" s="147"/>
      <c r="I214" s="147"/>
      <c r="J214" s="147"/>
      <c r="K214" s="147"/>
      <c r="L214" s="147"/>
      <c r="M214" s="147"/>
      <c r="N214" s="147"/>
      <c r="O214" s="147"/>
      <c r="P214" s="147"/>
      <c r="Q214" s="147"/>
      <c r="R214" s="147"/>
      <c r="S214" s="147"/>
      <c r="T214" s="147"/>
      <c r="U214" s="147"/>
      <c r="V214" s="62"/>
    </row>
    <row r="215" spans="1:22" ht="12.75" customHeight="1">
      <c r="A215" s="133" t="s">
        <v>72</v>
      </c>
      <c r="B215" s="133" t="s">
        <v>125</v>
      </c>
      <c r="C215" s="131" t="s">
        <v>71</v>
      </c>
      <c r="D215" s="43" t="s">
        <v>75</v>
      </c>
      <c r="E215" s="133">
        <v>2007</v>
      </c>
      <c r="F215" s="133"/>
      <c r="G215" s="133">
        <v>2008</v>
      </c>
      <c r="H215" s="133"/>
      <c r="I215" s="133">
        <v>2009</v>
      </c>
      <c r="J215" s="133"/>
      <c r="K215" s="133" t="s">
        <v>334</v>
      </c>
      <c r="L215" s="133"/>
      <c r="M215" s="135">
        <v>2011</v>
      </c>
      <c r="N215" s="135"/>
      <c r="O215" s="133">
        <v>2012</v>
      </c>
      <c r="P215" s="133"/>
      <c r="Q215" s="135">
        <v>2013</v>
      </c>
      <c r="R215" s="135"/>
      <c r="S215" s="133">
        <v>2014</v>
      </c>
      <c r="T215" s="133"/>
      <c r="U215" s="135">
        <v>2015</v>
      </c>
      <c r="V215" s="135"/>
    </row>
    <row r="216" spans="1:22" ht="12.75">
      <c r="A216" s="133"/>
      <c r="B216" s="133"/>
      <c r="C216" s="132"/>
      <c r="D216" s="43" t="s">
        <v>76</v>
      </c>
      <c r="E216" s="43" t="s">
        <v>77</v>
      </c>
      <c r="F216" s="43" t="s">
        <v>78</v>
      </c>
      <c r="G216" s="43" t="s">
        <v>77</v>
      </c>
      <c r="H216" s="43" t="s">
        <v>78</v>
      </c>
      <c r="I216" s="43" t="s">
        <v>77</v>
      </c>
      <c r="J216" s="43" t="s">
        <v>78</v>
      </c>
      <c r="K216" s="43" t="s">
        <v>77</v>
      </c>
      <c r="L216" s="43" t="s">
        <v>78</v>
      </c>
      <c r="M216" s="43" t="s">
        <v>77</v>
      </c>
      <c r="N216" s="44" t="s">
        <v>78</v>
      </c>
      <c r="O216" s="43" t="s">
        <v>77</v>
      </c>
      <c r="P216" s="43" t="s">
        <v>78</v>
      </c>
      <c r="Q216" s="44" t="s">
        <v>77</v>
      </c>
      <c r="R216" s="44" t="s">
        <v>78</v>
      </c>
      <c r="S216" s="43" t="s">
        <v>77</v>
      </c>
      <c r="T216" s="43" t="s">
        <v>78</v>
      </c>
      <c r="U216" s="44" t="s">
        <v>77</v>
      </c>
      <c r="V216" s="44" t="s">
        <v>78</v>
      </c>
    </row>
    <row r="217" spans="1:22" ht="12.75" customHeight="1">
      <c r="A217" s="154" t="s">
        <v>222</v>
      </c>
      <c r="B217" s="154" t="s">
        <v>126</v>
      </c>
      <c r="C217" s="123" t="s">
        <v>295</v>
      </c>
      <c r="D217" s="36" t="s">
        <v>79</v>
      </c>
      <c r="E217" s="36">
        <v>0</v>
      </c>
      <c r="F217" s="36">
        <v>0</v>
      </c>
      <c r="G217" s="36">
        <v>0</v>
      </c>
      <c r="H217" s="5">
        <v>0</v>
      </c>
      <c r="I217" s="5">
        <v>0</v>
      </c>
      <c r="J217" s="36">
        <v>0</v>
      </c>
      <c r="K217" s="41">
        <v>0</v>
      </c>
      <c r="L217" s="41">
        <v>3</v>
      </c>
      <c r="M217" s="41">
        <v>3</v>
      </c>
      <c r="N217" s="40">
        <v>3</v>
      </c>
      <c r="O217" s="36" t="s">
        <v>74</v>
      </c>
      <c r="P217" s="36" t="s">
        <v>74</v>
      </c>
      <c r="Q217" s="35" t="s">
        <v>74</v>
      </c>
      <c r="R217" s="35" t="s">
        <v>74</v>
      </c>
      <c r="S217" s="36" t="s">
        <v>74</v>
      </c>
      <c r="T217" s="36" t="s">
        <v>74</v>
      </c>
      <c r="U217" s="35" t="s">
        <v>74</v>
      </c>
      <c r="V217" s="35" t="s">
        <v>74</v>
      </c>
    </row>
    <row r="218" spans="1:22" ht="12.75">
      <c r="A218" s="154"/>
      <c r="B218" s="154"/>
      <c r="C218" s="124"/>
      <c r="D218" s="36" t="s">
        <v>127</v>
      </c>
      <c r="E218" s="134" t="s">
        <v>74</v>
      </c>
      <c r="F218" s="134"/>
      <c r="G218" s="142" t="s">
        <v>74</v>
      </c>
      <c r="H218" s="142"/>
      <c r="I218" s="134" t="s">
        <v>74</v>
      </c>
      <c r="J218" s="134"/>
      <c r="K218" s="176">
        <v>63</v>
      </c>
      <c r="L218" s="176"/>
      <c r="M218" s="172" t="s">
        <v>74</v>
      </c>
      <c r="N218" s="172"/>
      <c r="O218" s="134" t="s">
        <v>74</v>
      </c>
      <c r="P218" s="134"/>
      <c r="Q218" s="142">
        <v>170</v>
      </c>
      <c r="R218" s="142"/>
      <c r="S218" s="134" t="s">
        <v>74</v>
      </c>
      <c r="T218" s="134"/>
      <c r="U218" s="142">
        <v>170</v>
      </c>
      <c r="V218" s="142"/>
    </row>
    <row r="219" spans="1:22" ht="12.75">
      <c r="A219" s="154"/>
      <c r="B219" s="154"/>
      <c r="C219" s="124"/>
      <c r="D219" s="36" t="s">
        <v>128</v>
      </c>
      <c r="E219" s="140">
        <v>0</v>
      </c>
      <c r="F219" s="140"/>
      <c r="G219" s="140"/>
      <c r="H219" s="140"/>
      <c r="I219" s="140"/>
      <c r="J219" s="140"/>
      <c r="K219" s="140"/>
      <c r="L219" s="140"/>
      <c r="M219" s="140"/>
      <c r="N219" s="140"/>
      <c r="O219" s="140"/>
      <c r="P219" s="140"/>
      <c r="Q219" s="140"/>
      <c r="R219" s="140"/>
      <c r="S219" s="140"/>
      <c r="T219" s="140"/>
      <c r="U219" s="140"/>
      <c r="V219" s="140"/>
    </row>
    <row r="220" spans="1:22" ht="24">
      <c r="A220" s="154"/>
      <c r="B220" s="154"/>
      <c r="C220" s="124"/>
      <c r="D220" s="36" t="s">
        <v>216</v>
      </c>
      <c r="E220" s="140" t="s">
        <v>74</v>
      </c>
      <c r="F220" s="140"/>
      <c r="G220" s="142" t="s">
        <v>74</v>
      </c>
      <c r="H220" s="142"/>
      <c r="I220" s="134" t="s">
        <v>74</v>
      </c>
      <c r="J220" s="134"/>
      <c r="K220" s="134" t="s">
        <v>74</v>
      </c>
      <c r="L220" s="134"/>
      <c r="M220" s="159">
        <v>3</v>
      </c>
      <c r="N220" s="159"/>
      <c r="O220" s="183">
        <v>4</v>
      </c>
      <c r="P220" s="183"/>
      <c r="Q220" s="183">
        <v>4</v>
      </c>
      <c r="R220" s="183"/>
      <c r="S220" s="183">
        <v>4</v>
      </c>
      <c r="T220" s="183"/>
      <c r="U220" s="183">
        <v>4</v>
      </c>
      <c r="V220" s="183"/>
    </row>
    <row r="221" spans="1:22" ht="12.75">
      <c r="A221" s="153" t="s">
        <v>221</v>
      </c>
      <c r="B221" s="154"/>
      <c r="C221" s="124"/>
      <c r="D221" s="36" t="s">
        <v>79</v>
      </c>
      <c r="E221" s="36">
        <v>0</v>
      </c>
      <c r="F221" s="36">
        <v>0</v>
      </c>
      <c r="G221" s="36">
        <v>0</v>
      </c>
      <c r="H221" s="5">
        <v>0</v>
      </c>
      <c r="I221" s="5">
        <v>0</v>
      </c>
      <c r="J221" s="36">
        <v>0</v>
      </c>
      <c r="K221" s="36">
        <v>0</v>
      </c>
      <c r="L221" s="41">
        <v>3</v>
      </c>
      <c r="M221" s="36">
        <v>3</v>
      </c>
      <c r="N221" s="35">
        <v>3</v>
      </c>
      <c r="O221" s="36" t="s">
        <v>74</v>
      </c>
      <c r="P221" s="36" t="s">
        <v>74</v>
      </c>
      <c r="Q221" s="35" t="s">
        <v>74</v>
      </c>
      <c r="R221" s="35" t="s">
        <v>74</v>
      </c>
      <c r="S221" s="36" t="s">
        <v>74</v>
      </c>
      <c r="T221" s="36" t="s">
        <v>74</v>
      </c>
      <c r="U221" s="35" t="s">
        <v>74</v>
      </c>
      <c r="V221" s="35" t="s">
        <v>74</v>
      </c>
    </row>
    <row r="222" spans="1:22" ht="12.75">
      <c r="A222" s="153"/>
      <c r="B222" s="154"/>
      <c r="C222" s="124"/>
      <c r="D222" s="36" t="s">
        <v>127</v>
      </c>
      <c r="E222" s="134" t="s">
        <v>74</v>
      </c>
      <c r="F222" s="134"/>
      <c r="G222" s="142" t="s">
        <v>74</v>
      </c>
      <c r="H222" s="142"/>
      <c r="I222" s="134" t="s">
        <v>74</v>
      </c>
      <c r="J222" s="134"/>
      <c r="K222" s="142">
        <v>58</v>
      </c>
      <c r="L222" s="142"/>
      <c r="M222" s="134" t="s">
        <v>74</v>
      </c>
      <c r="N222" s="134"/>
      <c r="O222" s="134" t="s">
        <v>74</v>
      </c>
      <c r="P222" s="134"/>
      <c r="Q222" s="142">
        <v>150</v>
      </c>
      <c r="R222" s="142"/>
      <c r="S222" s="134" t="s">
        <v>74</v>
      </c>
      <c r="T222" s="134"/>
      <c r="U222" s="142">
        <v>150</v>
      </c>
      <c r="V222" s="142"/>
    </row>
    <row r="223" spans="1:22" ht="12.75">
      <c r="A223" s="153"/>
      <c r="B223" s="154"/>
      <c r="C223" s="124"/>
      <c r="D223" s="36" t="s">
        <v>128</v>
      </c>
      <c r="E223" s="140">
        <v>0</v>
      </c>
      <c r="F223" s="140"/>
      <c r="G223" s="140"/>
      <c r="H223" s="140"/>
      <c r="I223" s="140"/>
      <c r="J223" s="140"/>
      <c r="K223" s="140"/>
      <c r="L223" s="140"/>
      <c r="M223" s="140"/>
      <c r="N223" s="140"/>
      <c r="O223" s="140"/>
      <c r="P223" s="140"/>
      <c r="Q223" s="140"/>
      <c r="R223" s="140"/>
      <c r="S223" s="140"/>
      <c r="T223" s="140"/>
      <c r="U223" s="140"/>
      <c r="V223" s="140"/>
    </row>
    <row r="224" spans="1:22" ht="24">
      <c r="A224" s="153"/>
      <c r="B224" s="154"/>
      <c r="C224" s="125"/>
      <c r="D224" s="36" t="s">
        <v>216</v>
      </c>
      <c r="E224" s="140" t="s">
        <v>74</v>
      </c>
      <c r="F224" s="140"/>
      <c r="G224" s="142" t="s">
        <v>74</v>
      </c>
      <c r="H224" s="142"/>
      <c r="I224" s="134" t="s">
        <v>74</v>
      </c>
      <c r="J224" s="134"/>
      <c r="K224" s="134" t="s">
        <v>74</v>
      </c>
      <c r="L224" s="134"/>
      <c r="M224" s="159">
        <v>3</v>
      </c>
      <c r="N224" s="159"/>
      <c r="O224" s="183">
        <v>4</v>
      </c>
      <c r="P224" s="183"/>
      <c r="Q224" s="183">
        <v>4</v>
      </c>
      <c r="R224" s="183"/>
      <c r="S224" s="183">
        <v>4</v>
      </c>
      <c r="T224" s="183"/>
      <c r="U224" s="183">
        <v>4</v>
      </c>
      <c r="V224" s="183"/>
    </row>
    <row r="225" spans="1:22" ht="12.75">
      <c r="A225" s="154" t="s">
        <v>219</v>
      </c>
      <c r="B225" s="154" t="s">
        <v>126</v>
      </c>
      <c r="C225" s="123" t="s">
        <v>297</v>
      </c>
      <c r="D225" s="36" t="s">
        <v>79</v>
      </c>
      <c r="E225" s="36">
        <v>0</v>
      </c>
      <c r="F225" s="36">
        <v>0</v>
      </c>
      <c r="G225" s="36">
        <v>0</v>
      </c>
      <c r="H225" s="5">
        <v>0</v>
      </c>
      <c r="I225" s="5">
        <v>0</v>
      </c>
      <c r="J225" s="36">
        <v>0</v>
      </c>
      <c r="K225" s="36">
        <v>0</v>
      </c>
      <c r="L225" s="36">
        <v>1</v>
      </c>
      <c r="M225" s="41">
        <v>1</v>
      </c>
      <c r="N225" s="40">
        <v>1</v>
      </c>
      <c r="O225" s="36" t="s">
        <v>74</v>
      </c>
      <c r="P225" s="36" t="s">
        <v>74</v>
      </c>
      <c r="Q225" s="35" t="s">
        <v>74</v>
      </c>
      <c r="R225" s="35" t="s">
        <v>74</v>
      </c>
      <c r="S225" s="36" t="s">
        <v>74</v>
      </c>
      <c r="T225" s="36" t="s">
        <v>74</v>
      </c>
      <c r="U225" s="35" t="s">
        <v>74</v>
      </c>
      <c r="V225" s="35" t="s">
        <v>74</v>
      </c>
    </row>
    <row r="226" spans="1:22" ht="12.75">
      <c r="A226" s="154"/>
      <c r="B226" s="154"/>
      <c r="C226" s="124"/>
      <c r="D226" s="36" t="s">
        <v>127</v>
      </c>
      <c r="E226" s="134" t="s">
        <v>74</v>
      </c>
      <c r="F226" s="134"/>
      <c r="G226" s="142" t="s">
        <v>74</v>
      </c>
      <c r="H226" s="142"/>
      <c r="I226" s="134" t="s">
        <v>74</v>
      </c>
      <c r="J226" s="134"/>
      <c r="K226" s="142">
        <v>5</v>
      </c>
      <c r="L226" s="142"/>
      <c r="M226" s="172" t="s">
        <v>74</v>
      </c>
      <c r="N226" s="172"/>
      <c r="O226" s="134" t="s">
        <v>74</v>
      </c>
      <c r="P226" s="134"/>
      <c r="Q226" s="142">
        <v>20</v>
      </c>
      <c r="R226" s="142"/>
      <c r="S226" s="134" t="s">
        <v>74</v>
      </c>
      <c r="T226" s="134"/>
      <c r="U226" s="142">
        <v>20</v>
      </c>
      <c r="V226" s="142"/>
    </row>
    <row r="227" spans="1:22" ht="12.75">
      <c r="A227" s="154"/>
      <c r="B227" s="154"/>
      <c r="C227" s="124"/>
      <c r="D227" s="36" t="s">
        <v>128</v>
      </c>
      <c r="E227" s="140">
        <v>0</v>
      </c>
      <c r="F227" s="140"/>
      <c r="G227" s="140"/>
      <c r="H227" s="140"/>
      <c r="I227" s="140"/>
      <c r="J227" s="140"/>
      <c r="K227" s="140"/>
      <c r="L227" s="140"/>
      <c r="M227" s="140"/>
      <c r="N227" s="140"/>
      <c r="O227" s="140"/>
      <c r="P227" s="140"/>
      <c r="Q227" s="140"/>
      <c r="R227" s="140"/>
      <c r="S227" s="140"/>
      <c r="T227" s="140"/>
      <c r="U227" s="140"/>
      <c r="V227" s="140"/>
    </row>
    <row r="228" spans="1:22" ht="31.5" customHeight="1">
      <c r="A228" s="154"/>
      <c r="B228" s="154"/>
      <c r="C228" s="125"/>
      <c r="D228" s="36" t="s">
        <v>216</v>
      </c>
      <c r="E228" s="140" t="s">
        <v>74</v>
      </c>
      <c r="F228" s="140"/>
      <c r="G228" s="142" t="s">
        <v>74</v>
      </c>
      <c r="H228" s="142"/>
      <c r="I228" s="134" t="s">
        <v>74</v>
      </c>
      <c r="J228" s="134"/>
      <c r="K228" s="134" t="s">
        <v>74</v>
      </c>
      <c r="L228" s="134"/>
      <c r="M228" s="159">
        <v>1</v>
      </c>
      <c r="N228" s="159"/>
      <c r="O228" s="183">
        <v>1</v>
      </c>
      <c r="P228" s="183"/>
      <c r="Q228" s="183">
        <v>1</v>
      </c>
      <c r="R228" s="183"/>
      <c r="S228" s="183">
        <v>1</v>
      </c>
      <c r="T228" s="183"/>
      <c r="U228" s="183">
        <v>1</v>
      </c>
      <c r="V228" s="183"/>
    </row>
    <row r="229" spans="1:22" ht="24">
      <c r="A229" s="38" t="s">
        <v>220</v>
      </c>
      <c r="B229" s="38"/>
      <c r="C229" s="126"/>
      <c r="D229" s="158"/>
      <c r="E229" s="158"/>
      <c r="F229" s="158"/>
      <c r="G229" s="158"/>
      <c r="H229" s="158"/>
      <c r="I229" s="158"/>
      <c r="J229" s="158"/>
      <c r="K229" s="158"/>
      <c r="L229" s="158"/>
      <c r="M229" s="158"/>
      <c r="N229" s="158"/>
      <c r="O229" s="158"/>
      <c r="P229" s="158"/>
      <c r="Q229" s="158"/>
      <c r="R229" s="158"/>
      <c r="S229" s="158"/>
      <c r="T229" s="158"/>
      <c r="U229" s="158"/>
      <c r="V229" s="158"/>
    </row>
    <row r="230" spans="1:22" ht="12.75">
      <c r="A230" s="158" t="s">
        <v>11</v>
      </c>
      <c r="B230" s="158" t="s">
        <v>126</v>
      </c>
      <c r="C230" s="127"/>
      <c r="D230" s="36" t="s">
        <v>79</v>
      </c>
      <c r="E230" s="36">
        <v>0</v>
      </c>
      <c r="F230" s="36">
        <v>0</v>
      </c>
      <c r="G230" s="36">
        <v>0</v>
      </c>
      <c r="H230" s="5">
        <v>0</v>
      </c>
      <c r="I230" s="5">
        <v>0</v>
      </c>
      <c r="J230" s="36">
        <v>0</v>
      </c>
      <c r="K230" s="36">
        <v>0</v>
      </c>
      <c r="L230" s="36">
        <v>0</v>
      </c>
      <c r="M230" s="36">
        <v>0</v>
      </c>
      <c r="N230" s="35">
        <v>0</v>
      </c>
      <c r="O230" s="36" t="s">
        <v>74</v>
      </c>
      <c r="P230" s="36" t="s">
        <v>74</v>
      </c>
      <c r="Q230" s="35" t="s">
        <v>74</v>
      </c>
      <c r="R230" s="35" t="s">
        <v>74</v>
      </c>
      <c r="S230" s="36" t="s">
        <v>74</v>
      </c>
      <c r="T230" s="36" t="s">
        <v>74</v>
      </c>
      <c r="U230" s="35" t="s">
        <v>74</v>
      </c>
      <c r="V230" s="35" t="s">
        <v>74</v>
      </c>
    </row>
    <row r="231" spans="1:22" ht="12.75">
      <c r="A231" s="158"/>
      <c r="B231" s="158"/>
      <c r="C231" s="127"/>
      <c r="D231" s="36" t="s">
        <v>127</v>
      </c>
      <c r="E231" s="134" t="s">
        <v>74</v>
      </c>
      <c r="F231" s="134"/>
      <c r="G231" s="142" t="s">
        <v>74</v>
      </c>
      <c r="H231" s="142"/>
      <c r="I231" s="134" t="s">
        <v>74</v>
      </c>
      <c r="J231" s="134"/>
      <c r="K231" s="142">
        <v>56</v>
      </c>
      <c r="L231" s="142"/>
      <c r="M231" s="134" t="s">
        <v>74</v>
      </c>
      <c r="N231" s="134"/>
      <c r="O231" s="134" t="s">
        <v>74</v>
      </c>
      <c r="P231" s="134"/>
      <c r="Q231" s="142">
        <v>109</v>
      </c>
      <c r="R231" s="142"/>
      <c r="S231" s="134" t="s">
        <v>74</v>
      </c>
      <c r="T231" s="134"/>
      <c r="U231" s="142">
        <v>109</v>
      </c>
      <c r="V231" s="142"/>
    </row>
    <row r="232" spans="1:22" ht="12.75">
      <c r="A232" s="158"/>
      <c r="B232" s="158"/>
      <c r="C232" s="127"/>
      <c r="D232" s="36" t="s">
        <v>128</v>
      </c>
      <c r="E232" s="140">
        <v>0</v>
      </c>
      <c r="F232" s="140"/>
      <c r="G232" s="140"/>
      <c r="H232" s="140"/>
      <c r="I232" s="140"/>
      <c r="J232" s="140"/>
      <c r="K232" s="140"/>
      <c r="L232" s="140"/>
      <c r="M232" s="140"/>
      <c r="N232" s="140"/>
      <c r="O232" s="140"/>
      <c r="P232" s="140"/>
      <c r="Q232" s="140"/>
      <c r="R232" s="140"/>
      <c r="S232" s="140"/>
      <c r="T232" s="140"/>
      <c r="U232" s="140"/>
      <c r="V232" s="140"/>
    </row>
    <row r="233" spans="1:22" ht="24">
      <c r="A233" s="158"/>
      <c r="B233" s="158"/>
      <c r="C233" s="127"/>
      <c r="D233" s="36" t="s">
        <v>216</v>
      </c>
      <c r="E233" s="183" t="s">
        <v>74</v>
      </c>
      <c r="F233" s="183"/>
      <c r="G233" s="176" t="s">
        <v>74</v>
      </c>
      <c r="H233" s="176"/>
      <c r="I233" s="172" t="s">
        <v>74</v>
      </c>
      <c r="J233" s="172"/>
      <c r="K233" s="172" t="s">
        <v>74</v>
      </c>
      <c r="L233" s="172"/>
      <c r="M233" s="159">
        <v>0</v>
      </c>
      <c r="N233" s="159"/>
      <c r="O233" s="183">
        <v>0</v>
      </c>
      <c r="P233" s="183"/>
      <c r="Q233" s="183">
        <v>0</v>
      </c>
      <c r="R233" s="183"/>
      <c r="S233" s="183">
        <v>0</v>
      </c>
      <c r="T233" s="183"/>
      <c r="U233" s="183">
        <v>0</v>
      </c>
      <c r="V233" s="183"/>
    </row>
    <row r="234" spans="1:22" ht="12.75">
      <c r="A234" s="158" t="s">
        <v>190</v>
      </c>
      <c r="B234" s="158" t="s">
        <v>126</v>
      </c>
      <c r="C234" s="127"/>
      <c r="D234" s="36" t="s">
        <v>79</v>
      </c>
      <c r="E234" s="41">
        <v>0</v>
      </c>
      <c r="F234" s="41">
        <v>0</v>
      </c>
      <c r="G234" s="41">
        <v>0</v>
      </c>
      <c r="H234" s="9">
        <v>0</v>
      </c>
      <c r="I234" s="9">
        <v>0</v>
      </c>
      <c r="J234" s="41">
        <v>0</v>
      </c>
      <c r="K234" s="41">
        <v>0</v>
      </c>
      <c r="L234" s="41">
        <v>0</v>
      </c>
      <c r="M234" s="41">
        <v>0</v>
      </c>
      <c r="N234" s="40">
        <v>1</v>
      </c>
      <c r="O234" s="41" t="s">
        <v>74</v>
      </c>
      <c r="P234" s="41" t="s">
        <v>74</v>
      </c>
      <c r="Q234" s="40" t="s">
        <v>74</v>
      </c>
      <c r="R234" s="40" t="s">
        <v>74</v>
      </c>
      <c r="S234" s="41" t="s">
        <v>74</v>
      </c>
      <c r="T234" s="41" t="s">
        <v>74</v>
      </c>
      <c r="U234" s="40" t="s">
        <v>74</v>
      </c>
      <c r="V234" s="40" t="s">
        <v>74</v>
      </c>
    </row>
    <row r="235" spans="1:22" ht="12.75">
      <c r="A235" s="158"/>
      <c r="B235" s="158"/>
      <c r="C235" s="127"/>
      <c r="D235" s="36" t="s">
        <v>127</v>
      </c>
      <c r="E235" s="172" t="s">
        <v>74</v>
      </c>
      <c r="F235" s="172"/>
      <c r="G235" s="176" t="s">
        <v>74</v>
      </c>
      <c r="H235" s="176"/>
      <c r="I235" s="172" t="s">
        <v>74</v>
      </c>
      <c r="J235" s="172"/>
      <c r="K235" s="176">
        <v>24</v>
      </c>
      <c r="L235" s="176"/>
      <c r="M235" s="172" t="s">
        <v>74</v>
      </c>
      <c r="N235" s="172"/>
      <c r="O235" s="172" t="s">
        <v>74</v>
      </c>
      <c r="P235" s="172"/>
      <c r="Q235" s="176">
        <v>42</v>
      </c>
      <c r="R235" s="176"/>
      <c r="S235" s="172"/>
      <c r="T235" s="172"/>
      <c r="U235" s="176">
        <v>42</v>
      </c>
      <c r="V235" s="176"/>
    </row>
    <row r="236" spans="1:22" ht="12.75">
      <c r="A236" s="158"/>
      <c r="B236" s="158"/>
      <c r="C236" s="127"/>
      <c r="D236" s="36" t="s">
        <v>128</v>
      </c>
      <c r="E236" s="183">
        <v>0</v>
      </c>
      <c r="F236" s="183"/>
      <c r="G236" s="183"/>
      <c r="H236" s="183"/>
      <c r="I236" s="183"/>
      <c r="J236" s="183"/>
      <c r="K236" s="183"/>
      <c r="L236" s="183"/>
      <c r="M236" s="183"/>
      <c r="N236" s="183"/>
      <c r="O236" s="183"/>
      <c r="P236" s="183"/>
      <c r="Q236" s="183"/>
      <c r="R236" s="183"/>
      <c r="S236" s="183"/>
      <c r="T236" s="183"/>
      <c r="U236" s="183"/>
      <c r="V236" s="183"/>
    </row>
    <row r="237" spans="1:22" ht="24">
      <c r="A237" s="158"/>
      <c r="B237" s="158"/>
      <c r="C237" s="127"/>
      <c r="D237" s="36" t="s">
        <v>216</v>
      </c>
      <c r="E237" s="183" t="s">
        <v>74</v>
      </c>
      <c r="F237" s="183"/>
      <c r="G237" s="176" t="s">
        <v>74</v>
      </c>
      <c r="H237" s="176"/>
      <c r="I237" s="172" t="s">
        <v>74</v>
      </c>
      <c r="J237" s="172"/>
      <c r="K237" s="172" t="s">
        <v>74</v>
      </c>
      <c r="L237" s="172"/>
      <c r="M237" s="159">
        <v>1</v>
      </c>
      <c r="N237" s="159"/>
      <c r="O237" s="183">
        <v>1</v>
      </c>
      <c r="P237" s="183"/>
      <c r="Q237" s="183">
        <v>1</v>
      </c>
      <c r="R237" s="183"/>
      <c r="S237" s="183">
        <v>1</v>
      </c>
      <c r="T237" s="183"/>
      <c r="U237" s="183">
        <v>1</v>
      </c>
      <c r="V237" s="183"/>
    </row>
    <row r="238" spans="1:22" ht="12.75" customHeight="1">
      <c r="A238" s="158" t="s">
        <v>191</v>
      </c>
      <c r="B238" s="158" t="s">
        <v>126</v>
      </c>
      <c r="C238" s="127"/>
      <c r="D238" s="36" t="s">
        <v>79</v>
      </c>
      <c r="E238" s="41">
        <v>0</v>
      </c>
      <c r="F238" s="41">
        <v>0</v>
      </c>
      <c r="G238" s="41">
        <v>0</v>
      </c>
      <c r="H238" s="9">
        <v>0</v>
      </c>
      <c r="I238" s="9">
        <v>0</v>
      </c>
      <c r="J238" s="41">
        <v>0</v>
      </c>
      <c r="K238" s="41">
        <v>0</v>
      </c>
      <c r="L238" s="41">
        <v>2</v>
      </c>
      <c r="M238" s="41">
        <v>2</v>
      </c>
      <c r="N238" s="40">
        <v>2</v>
      </c>
      <c r="O238" s="41" t="s">
        <v>74</v>
      </c>
      <c r="P238" s="41" t="s">
        <v>74</v>
      </c>
      <c r="Q238" s="40" t="s">
        <v>74</v>
      </c>
      <c r="R238" s="40" t="s">
        <v>74</v>
      </c>
      <c r="S238" s="41" t="s">
        <v>74</v>
      </c>
      <c r="T238" s="41" t="s">
        <v>74</v>
      </c>
      <c r="U238" s="40" t="s">
        <v>74</v>
      </c>
      <c r="V238" s="40" t="s">
        <v>74</v>
      </c>
    </row>
    <row r="239" spans="1:22" ht="12.75">
      <c r="A239" s="158"/>
      <c r="B239" s="158"/>
      <c r="C239" s="127"/>
      <c r="D239" s="36" t="s">
        <v>127</v>
      </c>
      <c r="E239" s="172" t="s">
        <v>74</v>
      </c>
      <c r="F239" s="172"/>
      <c r="G239" s="176" t="s">
        <v>74</v>
      </c>
      <c r="H239" s="176"/>
      <c r="I239" s="172" t="s">
        <v>74</v>
      </c>
      <c r="J239" s="172"/>
      <c r="K239" s="176">
        <v>12</v>
      </c>
      <c r="L239" s="176"/>
      <c r="M239" s="172" t="s">
        <v>74</v>
      </c>
      <c r="N239" s="172"/>
      <c r="O239" s="172" t="s">
        <v>74</v>
      </c>
      <c r="P239" s="172"/>
      <c r="Q239" s="176">
        <v>19</v>
      </c>
      <c r="R239" s="176"/>
      <c r="S239" s="172" t="s">
        <v>74</v>
      </c>
      <c r="T239" s="172"/>
      <c r="U239" s="176">
        <v>19</v>
      </c>
      <c r="V239" s="176"/>
    </row>
    <row r="240" spans="1:22" ht="12.75">
      <c r="A240" s="158"/>
      <c r="B240" s="158"/>
      <c r="C240" s="127"/>
      <c r="D240" s="36" t="s">
        <v>128</v>
      </c>
      <c r="E240" s="183">
        <v>0</v>
      </c>
      <c r="F240" s="183"/>
      <c r="G240" s="183"/>
      <c r="H240" s="183"/>
      <c r="I240" s="183"/>
      <c r="J240" s="183"/>
      <c r="K240" s="183"/>
      <c r="L240" s="183"/>
      <c r="M240" s="183"/>
      <c r="N240" s="183"/>
      <c r="O240" s="183"/>
      <c r="P240" s="183"/>
      <c r="Q240" s="183"/>
      <c r="R240" s="183"/>
      <c r="S240" s="183"/>
      <c r="T240" s="183"/>
      <c r="U240" s="183"/>
      <c r="V240" s="183"/>
    </row>
    <row r="241" spans="1:22" ht="24">
      <c r="A241" s="158"/>
      <c r="B241" s="158"/>
      <c r="C241" s="128"/>
      <c r="D241" s="36" t="s">
        <v>216</v>
      </c>
      <c r="E241" s="183" t="s">
        <v>74</v>
      </c>
      <c r="F241" s="183"/>
      <c r="G241" s="176" t="s">
        <v>74</v>
      </c>
      <c r="H241" s="176"/>
      <c r="I241" s="172" t="s">
        <v>74</v>
      </c>
      <c r="J241" s="172"/>
      <c r="K241" s="172" t="s">
        <v>74</v>
      </c>
      <c r="L241" s="172"/>
      <c r="M241" s="159">
        <v>2</v>
      </c>
      <c r="N241" s="159"/>
      <c r="O241" s="183">
        <v>3</v>
      </c>
      <c r="P241" s="183"/>
      <c r="Q241" s="183">
        <v>3</v>
      </c>
      <c r="R241" s="183"/>
      <c r="S241" s="183">
        <v>3</v>
      </c>
      <c r="T241" s="183"/>
      <c r="U241" s="183">
        <v>3</v>
      </c>
      <c r="V241" s="183"/>
    </row>
    <row r="242" spans="1:22" ht="12.75" customHeight="1">
      <c r="A242" s="155" t="s">
        <v>112</v>
      </c>
      <c r="B242" s="156"/>
      <c r="C242" s="156"/>
      <c r="D242" s="156"/>
      <c r="E242" s="156"/>
      <c r="F242" s="156"/>
      <c r="G242" s="156"/>
      <c r="H242" s="156"/>
      <c r="I242" s="156"/>
      <c r="J242" s="156"/>
      <c r="K242" s="156"/>
      <c r="L242" s="156"/>
      <c r="M242" s="156"/>
      <c r="N242" s="156"/>
      <c r="O242" s="156"/>
      <c r="P242" s="156"/>
      <c r="Q242" s="156"/>
      <c r="R242" s="156"/>
      <c r="S242" s="156"/>
      <c r="T242" s="156"/>
      <c r="U242" s="156"/>
      <c r="V242" s="157"/>
    </row>
    <row r="243" spans="1:22" ht="12.75" customHeight="1">
      <c r="A243" s="133" t="s">
        <v>72</v>
      </c>
      <c r="B243" s="133" t="s">
        <v>125</v>
      </c>
      <c r="C243" s="131" t="s">
        <v>71</v>
      </c>
      <c r="D243" s="43" t="s">
        <v>75</v>
      </c>
      <c r="E243" s="133">
        <v>2007</v>
      </c>
      <c r="F243" s="133"/>
      <c r="G243" s="133">
        <v>2008</v>
      </c>
      <c r="H243" s="133"/>
      <c r="I243" s="133">
        <v>2009</v>
      </c>
      <c r="J243" s="133"/>
      <c r="K243" s="133" t="s">
        <v>334</v>
      </c>
      <c r="L243" s="133"/>
      <c r="M243" s="135">
        <v>2011</v>
      </c>
      <c r="N243" s="135"/>
      <c r="O243" s="133">
        <v>2012</v>
      </c>
      <c r="P243" s="133"/>
      <c r="Q243" s="135">
        <v>2013</v>
      </c>
      <c r="R243" s="135"/>
      <c r="S243" s="133">
        <v>2014</v>
      </c>
      <c r="T243" s="133"/>
      <c r="U243" s="135">
        <v>2015</v>
      </c>
      <c r="V243" s="135"/>
    </row>
    <row r="244" spans="1:22" ht="12.75">
      <c r="A244" s="133"/>
      <c r="B244" s="133"/>
      <c r="C244" s="132"/>
      <c r="D244" s="43" t="s">
        <v>76</v>
      </c>
      <c r="E244" s="43" t="s">
        <v>77</v>
      </c>
      <c r="F244" s="43" t="s">
        <v>78</v>
      </c>
      <c r="G244" s="43" t="s">
        <v>77</v>
      </c>
      <c r="H244" s="43" t="s">
        <v>78</v>
      </c>
      <c r="I244" s="43" t="s">
        <v>77</v>
      </c>
      <c r="J244" s="43" t="s">
        <v>78</v>
      </c>
      <c r="K244" s="43" t="s">
        <v>77</v>
      </c>
      <c r="L244" s="43" t="s">
        <v>78</v>
      </c>
      <c r="M244" s="43" t="s">
        <v>77</v>
      </c>
      <c r="N244" s="44" t="s">
        <v>78</v>
      </c>
      <c r="O244" s="43" t="s">
        <v>77</v>
      </c>
      <c r="P244" s="43" t="s">
        <v>78</v>
      </c>
      <c r="Q244" s="44" t="s">
        <v>77</v>
      </c>
      <c r="R244" s="44" t="s">
        <v>78</v>
      </c>
      <c r="S244" s="43" t="s">
        <v>77</v>
      </c>
      <c r="T244" s="43" t="s">
        <v>78</v>
      </c>
      <c r="U244" s="44" t="s">
        <v>77</v>
      </c>
      <c r="V244" s="44" t="s">
        <v>78</v>
      </c>
    </row>
    <row r="245" spans="1:22" ht="12.75" customHeight="1">
      <c r="A245" s="154" t="s">
        <v>29</v>
      </c>
      <c r="B245" s="154" t="s">
        <v>126</v>
      </c>
      <c r="C245" s="136" t="s">
        <v>291</v>
      </c>
      <c r="D245" s="36" t="s">
        <v>79</v>
      </c>
      <c r="E245" s="5">
        <v>0</v>
      </c>
      <c r="F245" s="5">
        <v>0</v>
      </c>
      <c r="G245" s="36">
        <v>0</v>
      </c>
      <c r="H245" s="5">
        <v>0</v>
      </c>
      <c r="I245" s="5">
        <v>0</v>
      </c>
      <c r="J245" s="36">
        <v>0</v>
      </c>
      <c r="K245" s="36">
        <v>0</v>
      </c>
      <c r="L245" s="36">
        <v>2</v>
      </c>
      <c r="M245" s="41">
        <v>2</v>
      </c>
      <c r="N245" s="35">
        <v>2</v>
      </c>
      <c r="O245" s="36" t="s">
        <v>74</v>
      </c>
      <c r="P245" s="36" t="s">
        <v>74</v>
      </c>
      <c r="Q245" s="35" t="s">
        <v>74</v>
      </c>
      <c r="R245" s="35" t="s">
        <v>74</v>
      </c>
      <c r="S245" s="36" t="s">
        <v>74</v>
      </c>
      <c r="T245" s="36" t="s">
        <v>74</v>
      </c>
      <c r="U245" s="35" t="s">
        <v>74</v>
      </c>
      <c r="V245" s="35" t="s">
        <v>74</v>
      </c>
    </row>
    <row r="246" spans="1:22" ht="12.75">
      <c r="A246" s="154"/>
      <c r="B246" s="154"/>
      <c r="C246" s="137"/>
      <c r="D246" s="36" t="s">
        <v>127</v>
      </c>
      <c r="E246" s="140" t="s">
        <v>74</v>
      </c>
      <c r="F246" s="140"/>
      <c r="G246" s="142" t="s">
        <v>74</v>
      </c>
      <c r="H246" s="142"/>
      <c r="I246" s="134" t="s">
        <v>74</v>
      </c>
      <c r="J246" s="134"/>
      <c r="K246" s="139">
        <v>178</v>
      </c>
      <c r="L246" s="139"/>
      <c r="M246" s="140" t="s">
        <v>74</v>
      </c>
      <c r="N246" s="140"/>
      <c r="O246" s="140" t="s">
        <v>74</v>
      </c>
      <c r="P246" s="140"/>
      <c r="Q246" s="139">
        <v>170</v>
      </c>
      <c r="R246" s="139"/>
      <c r="S246" s="140" t="s">
        <v>74</v>
      </c>
      <c r="T246" s="140"/>
      <c r="U246" s="139">
        <v>200</v>
      </c>
      <c r="V246" s="139"/>
    </row>
    <row r="247" spans="1:22" ht="12.75">
      <c r="A247" s="154"/>
      <c r="B247" s="154"/>
      <c r="C247" s="137"/>
      <c r="D247" s="36" t="s">
        <v>128</v>
      </c>
      <c r="E247" s="140">
        <v>0</v>
      </c>
      <c r="F247" s="140"/>
      <c r="G247" s="140"/>
      <c r="H247" s="140"/>
      <c r="I247" s="140"/>
      <c r="J247" s="140"/>
      <c r="K247" s="140"/>
      <c r="L247" s="140"/>
      <c r="M247" s="140"/>
      <c r="N247" s="140"/>
      <c r="O247" s="140"/>
      <c r="P247" s="140"/>
      <c r="Q247" s="140"/>
      <c r="R247" s="140"/>
      <c r="S247" s="140"/>
      <c r="T247" s="140"/>
      <c r="U247" s="140"/>
      <c r="V247" s="140"/>
    </row>
    <row r="248" spans="1:22" ht="24">
      <c r="A248" s="154"/>
      <c r="B248" s="154"/>
      <c r="C248" s="137"/>
      <c r="D248" s="36" t="s">
        <v>216</v>
      </c>
      <c r="E248" s="141" t="s">
        <v>74</v>
      </c>
      <c r="F248" s="141"/>
      <c r="G248" s="161" t="s">
        <v>74</v>
      </c>
      <c r="H248" s="161"/>
      <c r="I248" s="160" t="s">
        <v>74</v>
      </c>
      <c r="J248" s="160"/>
      <c r="K248" s="160" t="s">
        <v>74</v>
      </c>
      <c r="L248" s="160"/>
      <c r="M248" s="175">
        <v>7</v>
      </c>
      <c r="N248" s="175"/>
      <c r="O248" s="175">
        <v>7</v>
      </c>
      <c r="P248" s="175"/>
      <c r="Q248" s="175">
        <v>7</v>
      </c>
      <c r="R248" s="175"/>
      <c r="S248" s="175">
        <v>7</v>
      </c>
      <c r="T248" s="175"/>
      <c r="U248" s="175">
        <v>7</v>
      </c>
      <c r="V248" s="175"/>
    </row>
    <row r="249" spans="1:22" ht="12.75">
      <c r="A249" s="154" t="s">
        <v>175</v>
      </c>
      <c r="B249" s="154" t="s">
        <v>126</v>
      </c>
      <c r="C249" s="137"/>
      <c r="D249" s="36" t="s">
        <v>79</v>
      </c>
      <c r="E249" s="33">
        <v>0</v>
      </c>
      <c r="F249" s="33">
        <v>0</v>
      </c>
      <c r="G249" s="47">
        <v>0</v>
      </c>
      <c r="H249" s="33">
        <v>0</v>
      </c>
      <c r="I249" s="33">
        <v>0</v>
      </c>
      <c r="J249" s="47">
        <v>0</v>
      </c>
      <c r="K249" s="47">
        <v>0</v>
      </c>
      <c r="L249" s="47">
        <v>0</v>
      </c>
      <c r="M249" s="47">
        <v>0</v>
      </c>
      <c r="N249" s="48">
        <v>0</v>
      </c>
      <c r="O249" s="47" t="s">
        <v>74</v>
      </c>
      <c r="P249" s="47" t="s">
        <v>74</v>
      </c>
      <c r="Q249" s="48" t="s">
        <v>74</v>
      </c>
      <c r="R249" s="48" t="s">
        <v>74</v>
      </c>
      <c r="S249" s="47" t="s">
        <v>74</v>
      </c>
      <c r="T249" s="47" t="s">
        <v>74</v>
      </c>
      <c r="U249" s="48" t="s">
        <v>74</v>
      </c>
      <c r="V249" s="48" t="s">
        <v>74</v>
      </c>
    </row>
    <row r="250" spans="1:22" ht="12.75">
      <c r="A250" s="154"/>
      <c r="B250" s="154"/>
      <c r="C250" s="137"/>
      <c r="D250" s="36" t="s">
        <v>127</v>
      </c>
      <c r="E250" s="141" t="s">
        <v>74</v>
      </c>
      <c r="F250" s="141"/>
      <c r="G250" s="161" t="s">
        <v>74</v>
      </c>
      <c r="H250" s="161"/>
      <c r="I250" s="160" t="s">
        <v>74</v>
      </c>
      <c r="J250" s="160"/>
      <c r="K250" s="149">
        <v>88</v>
      </c>
      <c r="L250" s="149"/>
      <c r="M250" s="141" t="s">
        <v>74</v>
      </c>
      <c r="N250" s="141"/>
      <c r="O250" s="141" t="s">
        <v>74</v>
      </c>
      <c r="P250" s="141"/>
      <c r="Q250" s="149">
        <v>43</v>
      </c>
      <c r="R250" s="149"/>
      <c r="S250" s="141" t="s">
        <v>74</v>
      </c>
      <c r="T250" s="141"/>
      <c r="U250" s="149">
        <v>50</v>
      </c>
      <c r="V250" s="149"/>
    </row>
    <row r="251" spans="1:22" ht="12.75">
      <c r="A251" s="154"/>
      <c r="B251" s="154"/>
      <c r="C251" s="137"/>
      <c r="D251" s="36" t="s">
        <v>128</v>
      </c>
      <c r="E251" s="141">
        <v>0</v>
      </c>
      <c r="F251" s="141"/>
      <c r="G251" s="141"/>
      <c r="H251" s="141"/>
      <c r="I251" s="141"/>
      <c r="J251" s="141"/>
      <c r="K251" s="141"/>
      <c r="L251" s="141"/>
      <c r="M251" s="141"/>
      <c r="N251" s="141"/>
      <c r="O251" s="141"/>
      <c r="P251" s="141"/>
      <c r="Q251" s="141"/>
      <c r="R251" s="141"/>
      <c r="S251" s="141"/>
      <c r="T251" s="141"/>
      <c r="U251" s="141"/>
      <c r="V251" s="141"/>
    </row>
    <row r="252" spans="1:22" ht="24">
      <c r="A252" s="154"/>
      <c r="B252" s="154"/>
      <c r="C252" s="137"/>
      <c r="D252" s="36" t="s">
        <v>216</v>
      </c>
      <c r="E252" s="141" t="s">
        <v>74</v>
      </c>
      <c r="F252" s="141"/>
      <c r="G252" s="161" t="s">
        <v>74</v>
      </c>
      <c r="H252" s="161"/>
      <c r="I252" s="160" t="s">
        <v>74</v>
      </c>
      <c r="J252" s="160"/>
      <c r="K252" s="160" t="s">
        <v>74</v>
      </c>
      <c r="L252" s="160"/>
      <c r="M252" s="141" t="s">
        <v>342</v>
      </c>
      <c r="N252" s="141"/>
      <c r="O252" s="141" t="s">
        <v>342</v>
      </c>
      <c r="P252" s="141"/>
      <c r="Q252" s="141" t="s">
        <v>342</v>
      </c>
      <c r="R252" s="141"/>
      <c r="S252" s="141" t="s">
        <v>342</v>
      </c>
      <c r="T252" s="141"/>
      <c r="U252" s="141" t="s">
        <v>342</v>
      </c>
      <c r="V252" s="141"/>
    </row>
    <row r="253" spans="1:22" ht="12.75">
      <c r="A253" s="154" t="s">
        <v>176</v>
      </c>
      <c r="B253" s="154" t="s">
        <v>126</v>
      </c>
      <c r="C253" s="137"/>
      <c r="D253" s="36" t="s">
        <v>79</v>
      </c>
      <c r="E253" s="33">
        <v>0</v>
      </c>
      <c r="F253" s="33">
        <v>0</v>
      </c>
      <c r="G253" s="47">
        <v>0</v>
      </c>
      <c r="H253" s="33">
        <v>0</v>
      </c>
      <c r="I253" s="33">
        <v>0</v>
      </c>
      <c r="J253" s="47">
        <v>0</v>
      </c>
      <c r="K253" s="47">
        <v>0</v>
      </c>
      <c r="L253" s="47">
        <v>2</v>
      </c>
      <c r="M253" s="47">
        <v>2</v>
      </c>
      <c r="N253" s="48">
        <v>2</v>
      </c>
      <c r="O253" s="47" t="s">
        <v>74</v>
      </c>
      <c r="P253" s="47" t="s">
        <v>74</v>
      </c>
      <c r="Q253" s="48" t="s">
        <v>74</v>
      </c>
      <c r="R253" s="48" t="s">
        <v>74</v>
      </c>
      <c r="S253" s="47" t="s">
        <v>74</v>
      </c>
      <c r="T253" s="47" t="s">
        <v>74</v>
      </c>
      <c r="U253" s="48" t="s">
        <v>74</v>
      </c>
      <c r="V253" s="48" t="s">
        <v>74</v>
      </c>
    </row>
    <row r="254" spans="1:22" ht="12.75">
      <c r="A254" s="154"/>
      <c r="B254" s="154"/>
      <c r="C254" s="137"/>
      <c r="D254" s="36" t="s">
        <v>127</v>
      </c>
      <c r="E254" s="141" t="s">
        <v>74</v>
      </c>
      <c r="F254" s="141"/>
      <c r="G254" s="161" t="s">
        <v>74</v>
      </c>
      <c r="H254" s="161"/>
      <c r="I254" s="160" t="s">
        <v>74</v>
      </c>
      <c r="J254" s="160"/>
      <c r="K254" s="149">
        <v>91</v>
      </c>
      <c r="L254" s="149"/>
      <c r="M254" s="141" t="s">
        <v>74</v>
      </c>
      <c r="N254" s="141"/>
      <c r="O254" s="141" t="s">
        <v>74</v>
      </c>
      <c r="P254" s="141"/>
      <c r="Q254" s="149">
        <v>127</v>
      </c>
      <c r="R254" s="149"/>
      <c r="S254" s="141" t="s">
        <v>74</v>
      </c>
      <c r="T254" s="141"/>
      <c r="U254" s="149">
        <v>150</v>
      </c>
      <c r="V254" s="149"/>
    </row>
    <row r="255" spans="1:22" ht="12.75">
      <c r="A255" s="154"/>
      <c r="B255" s="154"/>
      <c r="C255" s="137"/>
      <c r="D255" s="36" t="s">
        <v>128</v>
      </c>
      <c r="E255" s="141">
        <v>0</v>
      </c>
      <c r="F255" s="141"/>
      <c r="G255" s="141"/>
      <c r="H255" s="141"/>
      <c r="I255" s="141"/>
      <c r="J255" s="141"/>
      <c r="K255" s="141"/>
      <c r="L255" s="141"/>
      <c r="M255" s="141"/>
      <c r="N255" s="141"/>
      <c r="O255" s="141"/>
      <c r="P255" s="141"/>
      <c r="Q255" s="141"/>
      <c r="R255" s="141"/>
      <c r="S255" s="141"/>
      <c r="T255" s="141"/>
      <c r="U255" s="141"/>
      <c r="V255" s="141"/>
    </row>
    <row r="256" spans="1:22" ht="24">
      <c r="A256" s="154"/>
      <c r="B256" s="154"/>
      <c r="C256" s="138"/>
      <c r="D256" s="36" t="s">
        <v>216</v>
      </c>
      <c r="E256" s="141" t="s">
        <v>74</v>
      </c>
      <c r="F256" s="141"/>
      <c r="G256" s="161" t="s">
        <v>74</v>
      </c>
      <c r="H256" s="161"/>
      <c r="I256" s="160" t="s">
        <v>74</v>
      </c>
      <c r="J256" s="160"/>
      <c r="K256" s="160" t="s">
        <v>74</v>
      </c>
      <c r="L256" s="160"/>
      <c r="M256" s="141" t="s">
        <v>342</v>
      </c>
      <c r="N256" s="141"/>
      <c r="O256" s="141" t="s">
        <v>342</v>
      </c>
      <c r="P256" s="141"/>
      <c r="Q256" s="141" t="s">
        <v>342</v>
      </c>
      <c r="R256" s="141"/>
      <c r="S256" s="141" t="s">
        <v>342</v>
      </c>
      <c r="T256" s="141"/>
      <c r="U256" s="141" t="s">
        <v>342</v>
      </c>
      <c r="V256" s="141"/>
    </row>
    <row r="257" spans="1:22" ht="12.75" customHeight="1">
      <c r="A257" s="154" t="s">
        <v>28</v>
      </c>
      <c r="B257" s="154" t="s">
        <v>149</v>
      </c>
      <c r="C257" s="123" t="s">
        <v>296</v>
      </c>
      <c r="D257" s="36" t="s">
        <v>79</v>
      </c>
      <c r="E257" s="33">
        <v>0</v>
      </c>
      <c r="F257" s="33">
        <v>0</v>
      </c>
      <c r="G257" s="47">
        <v>0</v>
      </c>
      <c r="H257" s="33">
        <v>0</v>
      </c>
      <c r="I257" s="33">
        <v>0</v>
      </c>
      <c r="J257" s="47">
        <v>0</v>
      </c>
      <c r="K257" s="47">
        <v>0</v>
      </c>
      <c r="L257" s="81">
        <v>750000</v>
      </c>
      <c r="M257" s="81">
        <v>2040000</v>
      </c>
      <c r="N257" s="49">
        <v>1806233.17</v>
      </c>
      <c r="O257" s="47" t="s">
        <v>74</v>
      </c>
      <c r="P257" s="47" t="s">
        <v>74</v>
      </c>
      <c r="Q257" s="48" t="s">
        <v>74</v>
      </c>
      <c r="R257" s="48" t="s">
        <v>74</v>
      </c>
      <c r="S257" s="47" t="s">
        <v>74</v>
      </c>
      <c r="T257" s="47" t="s">
        <v>74</v>
      </c>
      <c r="U257" s="48" t="s">
        <v>74</v>
      </c>
      <c r="V257" s="48" t="s">
        <v>74</v>
      </c>
    </row>
    <row r="258" spans="1:22" ht="12.75">
      <c r="A258" s="154"/>
      <c r="B258" s="154"/>
      <c r="C258" s="124"/>
      <c r="D258" s="36" t="s">
        <v>127</v>
      </c>
      <c r="E258" s="141" t="s">
        <v>74</v>
      </c>
      <c r="F258" s="141"/>
      <c r="G258" s="161" t="s">
        <v>74</v>
      </c>
      <c r="H258" s="161"/>
      <c r="I258" s="160" t="s">
        <v>74</v>
      </c>
      <c r="J258" s="160"/>
      <c r="K258" s="149">
        <v>3000000</v>
      </c>
      <c r="L258" s="149"/>
      <c r="M258" s="141" t="s">
        <v>74</v>
      </c>
      <c r="N258" s="141"/>
      <c r="O258" s="141" t="s">
        <v>74</v>
      </c>
      <c r="P258" s="141"/>
      <c r="Q258" s="149">
        <v>12000000</v>
      </c>
      <c r="R258" s="149"/>
      <c r="S258" s="141" t="s">
        <v>74</v>
      </c>
      <c r="T258" s="141"/>
      <c r="U258" s="149">
        <v>12000000</v>
      </c>
      <c r="V258" s="149"/>
    </row>
    <row r="259" spans="1:22" ht="12.75">
      <c r="A259" s="154"/>
      <c r="B259" s="154"/>
      <c r="C259" s="124"/>
      <c r="D259" s="36" t="s">
        <v>128</v>
      </c>
      <c r="E259" s="141">
        <v>0</v>
      </c>
      <c r="F259" s="141"/>
      <c r="G259" s="141"/>
      <c r="H259" s="141"/>
      <c r="I259" s="141"/>
      <c r="J259" s="141"/>
      <c r="K259" s="141"/>
      <c r="L259" s="141"/>
      <c r="M259" s="141"/>
      <c r="N259" s="141"/>
      <c r="O259" s="141"/>
      <c r="P259" s="141"/>
      <c r="Q259" s="141"/>
      <c r="R259" s="141"/>
      <c r="S259" s="141"/>
      <c r="T259" s="141"/>
      <c r="U259" s="141"/>
      <c r="V259" s="141"/>
    </row>
    <row r="260" spans="1:22" ht="24">
      <c r="A260" s="154"/>
      <c r="B260" s="154"/>
      <c r="C260" s="125"/>
      <c r="D260" s="36" t="s">
        <v>216</v>
      </c>
      <c r="E260" s="141" t="s">
        <v>74</v>
      </c>
      <c r="F260" s="141"/>
      <c r="G260" s="161" t="s">
        <v>74</v>
      </c>
      <c r="H260" s="161"/>
      <c r="I260" s="160" t="s">
        <v>74</v>
      </c>
      <c r="J260" s="160"/>
      <c r="K260" s="160" t="s">
        <v>74</v>
      </c>
      <c r="L260" s="160"/>
      <c r="M260" s="185">
        <v>2694479.43</v>
      </c>
      <c r="N260" s="185"/>
      <c r="O260" s="185">
        <v>2694479.43</v>
      </c>
      <c r="P260" s="185"/>
      <c r="Q260" s="185">
        <v>2694479.43</v>
      </c>
      <c r="R260" s="185"/>
      <c r="S260" s="185">
        <v>2694479.43</v>
      </c>
      <c r="T260" s="185"/>
      <c r="U260" s="185">
        <v>2694479.43</v>
      </c>
      <c r="V260" s="185"/>
    </row>
    <row r="261" spans="1:22" ht="12.75" customHeight="1">
      <c r="A261" s="158" t="s">
        <v>27</v>
      </c>
      <c r="B261" s="158" t="s">
        <v>129</v>
      </c>
      <c r="C261" s="126"/>
      <c r="D261" s="36" t="s">
        <v>79</v>
      </c>
      <c r="E261" s="33">
        <v>0</v>
      </c>
      <c r="F261" s="33">
        <v>0</v>
      </c>
      <c r="G261" s="47">
        <v>0</v>
      </c>
      <c r="H261" s="33">
        <v>0</v>
      </c>
      <c r="I261" s="33">
        <v>0</v>
      </c>
      <c r="J261" s="47">
        <v>0</v>
      </c>
      <c r="K261" s="47">
        <v>0</v>
      </c>
      <c r="L261" s="47">
        <v>0</v>
      </c>
      <c r="M261" s="47">
        <v>0</v>
      </c>
      <c r="N261" s="48">
        <v>0</v>
      </c>
      <c r="O261" s="47" t="s">
        <v>74</v>
      </c>
      <c r="P261" s="47" t="s">
        <v>74</v>
      </c>
      <c r="Q261" s="48" t="s">
        <v>74</v>
      </c>
      <c r="R261" s="48" t="s">
        <v>74</v>
      </c>
      <c r="S261" s="47" t="s">
        <v>74</v>
      </c>
      <c r="T261" s="47" t="s">
        <v>74</v>
      </c>
      <c r="U261" s="48" t="s">
        <v>74</v>
      </c>
      <c r="V261" s="48" t="s">
        <v>74</v>
      </c>
    </row>
    <row r="262" spans="1:22" ht="12.75">
      <c r="A262" s="158"/>
      <c r="B262" s="158"/>
      <c r="C262" s="127"/>
      <c r="D262" s="36" t="s">
        <v>127</v>
      </c>
      <c r="E262" s="141" t="s">
        <v>74</v>
      </c>
      <c r="F262" s="141"/>
      <c r="G262" s="161" t="s">
        <v>74</v>
      </c>
      <c r="H262" s="161"/>
      <c r="I262" s="160" t="s">
        <v>74</v>
      </c>
      <c r="J262" s="160"/>
      <c r="K262" s="149">
        <v>3</v>
      </c>
      <c r="L262" s="149"/>
      <c r="M262" s="141" t="s">
        <v>74</v>
      </c>
      <c r="N262" s="141"/>
      <c r="O262" s="141" t="s">
        <v>74</v>
      </c>
      <c r="P262" s="141"/>
      <c r="Q262" s="149">
        <v>10</v>
      </c>
      <c r="R262" s="149"/>
      <c r="S262" s="141" t="s">
        <v>74</v>
      </c>
      <c r="T262" s="141"/>
      <c r="U262" s="149">
        <v>10</v>
      </c>
      <c r="V262" s="149"/>
    </row>
    <row r="263" spans="1:22" ht="12.75">
      <c r="A263" s="158"/>
      <c r="B263" s="158"/>
      <c r="C263" s="127"/>
      <c r="D263" s="36" t="s">
        <v>128</v>
      </c>
      <c r="E263" s="141">
        <v>0</v>
      </c>
      <c r="F263" s="141"/>
      <c r="G263" s="141"/>
      <c r="H263" s="141"/>
      <c r="I263" s="141"/>
      <c r="J263" s="141"/>
      <c r="K263" s="141"/>
      <c r="L263" s="141"/>
      <c r="M263" s="141"/>
      <c r="N263" s="141"/>
      <c r="O263" s="141"/>
      <c r="P263" s="141"/>
      <c r="Q263" s="141"/>
      <c r="R263" s="141"/>
      <c r="S263" s="141"/>
      <c r="T263" s="141"/>
      <c r="U263" s="141"/>
      <c r="V263" s="141"/>
    </row>
    <row r="264" spans="1:22" ht="24">
      <c r="A264" s="158"/>
      <c r="B264" s="158"/>
      <c r="C264" s="128"/>
      <c r="D264" s="36" t="s">
        <v>216</v>
      </c>
      <c r="E264" s="141" t="s">
        <v>74</v>
      </c>
      <c r="F264" s="141"/>
      <c r="G264" s="161" t="s">
        <v>74</v>
      </c>
      <c r="H264" s="161"/>
      <c r="I264" s="160" t="s">
        <v>74</v>
      </c>
      <c r="J264" s="160"/>
      <c r="K264" s="160" t="s">
        <v>74</v>
      </c>
      <c r="L264" s="160"/>
      <c r="M264" s="159">
        <v>0</v>
      </c>
      <c r="N264" s="159"/>
      <c r="O264" s="141">
        <v>0</v>
      </c>
      <c r="P264" s="141"/>
      <c r="Q264" s="141">
        <v>0</v>
      </c>
      <c r="R264" s="141"/>
      <c r="S264" s="141">
        <v>0</v>
      </c>
      <c r="T264" s="141"/>
      <c r="U264" s="141">
        <v>0</v>
      </c>
      <c r="V264" s="141"/>
    </row>
    <row r="265" spans="1:22" ht="12.75">
      <c r="A265" s="143" t="s">
        <v>192</v>
      </c>
      <c r="B265" s="144"/>
      <c r="C265" s="144"/>
      <c r="D265" s="144"/>
      <c r="E265" s="144"/>
      <c r="F265" s="144"/>
      <c r="G265" s="144"/>
      <c r="H265" s="144"/>
      <c r="I265" s="144"/>
      <c r="J265" s="144"/>
      <c r="K265" s="144"/>
      <c r="L265" s="144"/>
      <c r="M265" s="144"/>
      <c r="N265" s="144"/>
      <c r="O265" s="144"/>
      <c r="P265" s="144"/>
      <c r="Q265" s="144"/>
      <c r="R265" s="144"/>
      <c r="S265" s="144"/>
      <c r="T265" s="144"/>
      <c r="U265" s="144"/>
      <c r="V265" s="145"/>
    </row>
    <row r="266" spans="1:22" s="7" customFormat="1" ht="15.75" customHeight="1">
      <c r="A266" s="146" t="s">
        <v>70</v>
      </c>
      <c r="B266" s="147"/>
      <c r="C266" s="147"/>
      <c r="D266" s="147"/>
      <c r="E266" s="147"/>
      <c r="F266" s="147"/>
      <c r="G266" s="147"/>
      <c r="H266" s="147"/>
      <c r="I266" s="147"/>
      <c r="J266" s="147"/>
      <c r="K266" s="147"/>
      <c r="L266" s="147"/>
      <c r="M266" s="147"/>
      <c r="N266" s="147"/>
      <c r="O266" s="147"/>
      <c r="P266" s="147"/>
      <c r="Q266" s="147"/>
      <c r="R266" s="147"/>
      <c r="S266" s="147"/>
      <c r="T266" s="147"/>
      <c r="U266" s="147"/>
      <c r="V266" s="148"/>
    </row>
    <row r="267" spans="1:22" ht="12.75" customHeight="1">
      <c r="A267" s="133" t="s">
        <v>72</v>
      </c>
      <c r="B267" s="133" t="s">
        <v>125</v>
      </c>
      <c r="C267" s="131" t="s">
        <v>71</v>
      </c>
      <c r="D267" s="43" t="s">
        <v>75</v>
      </c>
      <c r="E267" s="133">
        <v>2007</v>
      </c>
      <c r="F267" s="133"/>
      <c r="G267" s="133">
        <v>2008</v>
      </c>
      <c r="H267" s="133"/>
      <c r="I267" s="133">
        <v>2009</v>
      </c>
      <c r="J267" s="133"/>
      <c r="K267" s="133" t="s">
        <v>334</v>
      </c>
      <c r="L267" s="133"/>
      <c r="M267" s="135">
        <v>2011</v>
      </c>
      <c r="N267" s="135"/>
      <c r="O267" s="133">
        <v>2012</v>
      </c>
      <c r="P267" s="133"/>
      <c r="Q267" s="135">
        <v>2013</v>
      </c>
      <c r="R267" s="135"/>
      <c r="S267" s="133">
        <v>2014</v>
      </c>
      <c r="T267" s="133"/>
      <c r="U267" s="135">
        <v>2015</v>
      </c>
      <c r="V267" s="135"/>
    </row>
    <row r="268" spans="1:22" ht="12.75">
      <c r="A268" s="133"/>
      <c r="B268" s="133"/>
      <c r="C268" s="132"/>
      <c r="D268" s="43" t="s">
        <v>76</v>
      </c>
      <c r="E268" s="43" t="s">
        <v>77</v>
      </c>
      <c r="F268" s="43" t="s">
        <v>78</v>
      </c>
      <c r="G268" s="43" t="s">
        <v>77</v>
      </c>
      <c r="H268" s="43" t="s">
        <v>78</v>
      </c>
      <c r="I268" s="43" t="s">
        <v>77</v>
      </c>
      <c r="J268" s="43" t="s">
        <v>78</v>
      </c>
      <c r="K268" s="43" t="s">
        <v>77</v>
      </c>
      <c r="L268" s="43" t="s">
        <v>78</v>
      </c>
      <c r="M268" s="43" t="s">
        <v>77</v>
      </c>
      <c r="N268" s="44" t="s">
        <v>78</v>
      </c>
      <c r="O268" s="43" t="s">
        <v>77</v>
      </c>
      <c r="P268" s="43" t="s">
        <v>78</v>
      </c>
      <c r="Q268" s="44" t="s">
        <v>77</v>
      </c>
      <c r="R268" s="44" t="s">
        <v>78</v>
      </c>
      <c r="S268" s="43" t="s">
        <v>77</v>
      </c>
      <c r="T268" s="43" t="s">
        <v>78</v>
      </c>
      <c r="U268" s="44" t="s">
        <v>77</v>
      </c>
      <c r="V268" s="44" t="s">
        <v>78</v>
      </c>
    </row>
    <row r="269" spans="1:22" ht="12.75" customHeight="1">
      <c r="A269" s="154" t="s">
        <v>193</v>
      </c>
      <c r="B269" s="154" t="s">
        <v>126</v>
      </c>
      <c r="C269" s="123" t="s">
        <v>295</v>
      </c>
      <c r="D269" s="36" t="s">
        <v>79</v>
      </c>
      <c r="E269" s="36">
        <v>0</v>
      </c>
      <c r="F269" s="36">
        <v>0</v>
      </c>
      <c r="G269" s="36">
        <v>0</v>
      </c>
      <c r="H269" s="5">
        <v>0</v>
      </c>
      <c r="I269" s="5">
        <v>0</v>
      </c>
      <c r="J269" s="36">
        <v>1</v>
      </c>
      <c r="K269" s="36">
        <v>3</v>
      </c>
      <c r="L269" s="36">
        <v>14</v>
      </c>
      <c r="M269" s="36">
        <v>21</v>
      </c>
      <c r="N269" s="35">
        <v>41</v>
      </c>
      <c r="O269" s="36" t="s">
        <v>74</v>
      </c>
      <c r="P269" s="36" t="s">
        <v>74</v>
      </c>
      <c r="Q269" s="35" t="s">
        <v>74</v>
      </c>
      <c r="R269" s="35" t="s">
        <v>74</v>
      </c>
      <c r="S269" s="36" t="s">
        <v>74</v>
      </c>
      <c r="T269" s="36" t="s">
        <v>74</v>
      </c>
      <c r="U269" s="35" t="s">
        <v>74</v>
      </c>
      <c r="V269" s="35" t="s">
        <v>74</v>
      </c>
    </row>
    <row r="270" spans="1:22" ht="12.75">
      <c r="A270" s="154"/>
      <c r="B270" s="154"/>
      <c r="C270" s="124"/>
      <c r="D270" s="36" t="s">
        <v>127</v>
      </c>
      <c r="E270" s="134" t="s">
        <v>74</v>
      </c>
      <c r="F270" s="134"/>
      <c r="G270" s="142" t="s">
        <v>74</v>
      </c>
      <c r="H270" s="142"/>
      <c r="I270" s="134" t="s">
        <v>74</v>
      </c>
      <c r="J270" s="134"/>
      <c r="K270" s="142">
        <v>38</v>
      </c>
      <c r="L270" s="142"/>
      <c r="M270" s="134" t="s">
        <v>74</v>
      </c>
      <c r="N270" s="134"/>
      <c r="O270" s="134" t="s">
        <v>74</v>
      </c>
      <c r="P270" s="134"/>
      <c r="Q270" s="142">
        <v>150</v>
      </c>
      <c r="R270" s="142"/>
      <c r="S270" s="134" t="s">
        <v>74</v>
      </c>
      <c r="T270" s="134"/>
      <c r="U270" s="142">
        <v>153</v>
      </c>
      <c r="V270" s="142"/>
    </row>
    <row r="271" spans="1:22" ht="12.75">
      <c r="A271" s="154"/>
      <c r="B271" s="154"/>
      <c r="C271" s="124"/>
      <c r="D271" s="36" t="s">
        <v>128</v>
      </c>
      <c r="E271" s="140">
        <v>0</v>
      </c>
      <c r="F271" s="140"/>
      <c r="G271" s="140"/>
      <c r="H271" s="140"/>
      <c r="I271" s="140"/>
      <c r="J271" s="140"/>
      <c r="K271" s="140"/>
      <c r="L271" s="140"/>
      <c r="M271" s="140"/>
      <c r="N271" s="140"/>
      <c r="O271" s="140"/>
      <c r="P271" s="140"/>
      <c r="Q271" s="140"/>
      <c r="R271" s="140"/>
      <c r="S271" s="140"/>
      <c r="T271" s="140"/>
      <c r="U271" s="140"/>
      <c r="V271" s="140"/>
    </row>
    <row r="272" spans="1:22" ht="24">
      <c r="A272" s="154"/>
      <c r="B272" s="154"/>
      <c r="C272" s="125"/>
      <c r="D272" s="36" t="s">
        <v>216</v>
      </c>
      <c r="E272" s="140" t="s">
        <v>74</v>
      </c>
      <c r="F272" s="140"/>
      <c r="G272" s="142" t="s">
        <v>74</v>
      </c>
      <c r="H272" s="142"/>
      <c r="I272" s="134" t="s">
        <v>74</v>
      </c>
      <c r="J272" s="134"/>
      <c r="K272" s="134" t="s">
        <v>74</v>
      </c>
      <c r="L272" s="134"/>
      <c r="M272" s="159">
        <v>63</v>
      </c>
      <c r="N272" s="159"/>
      <c r="O272" s="159">
        <v>137</v>
      </c>
      <c r="P272" s="159"/>
      <c r="Q272" s="159">
        <v>151</v>
      </c>
      <c r="R272" s="159"/>
      <c r="S272" s="159">
        <v>152</v>
      </c>
      <c r="T272" s="159"/>
      <c r="U272" s="159">
        <v>152</v>
      </c>
      <c r="V272" s="159"/>
    </row>
    <row r="273" spans="1:22" ht="24" customHeight="1">
      <c r="A273" s="38" t="s">
        <v>26</v>
      </c>
      <c r="B273" s="38"/>
      <c r="C273" s="126"/>
      <c r="D273" s="134"/>
      <c r="E273" s="134"/>
      <c r="F273" s="134"/>
      <c r="G273" s="134"/>
      <c r="H273" s="134"/>
      <c r="I273" s="134"/>
      <c r="J273" s="134"/>
      <c r="K273" s="134"/>
      <c r="L273" s="134"/>
      <c r="M273" s="134"/>
      <c r="N273" s="134"/>
      <c r="O273" s="134"/>
      <c r="P273" s="134"/>
      <c r="Q273" s="134"/>
      <c r="R273" s="134"/>
      <c r="S273" s="134"/>
      <c r="T273" s="134"/>
      <c r="U273" s="134"/>
      <c r="V273" s="134"/>
    </row>
    <row r="274" spans="1:22" ht="12.75">
      <c r="A274" s="158" t="s">
        <v>11</v>
      </c>
      <c r="B274" s="158" t="s">
        <v>126</v>
      </c>
      <c r="C274" s="127"/>
      <c r="D274" s="36" t="s">
        <v>79</v>
      </c>
      <c r="E274" s="36">
        <v>0</v>
      </c>
      <c r="F274" s="36">
        <v>0</v>
      </c>
      <c r="G274" s="36">
        <v>0</v>
      </c>
      <c r="H274" s="5">
        <v>0</v>
      </c>
      <c r="I274" s="5">
        <v>0</v>
      </c>
      <c r="J274" s="36">
        <v>1</v>
      </c>
      <c r="K274" s="36">
        <v>2</v>
      </c>
      <c r="L274" s="36">
        <v>11</v>
      </c>
      <c r="M274" s="36">
        <v>14</v>
      </c>
      <c r="N274" s="35">
        <v>26</v>
      </c>
      <c r="O274" s="36" t="s">
        <v>74</v>
      </c>
      <c r="P274" s="36" t="s">
        <v>74</v>
      </c>
      <c r="Q274" s="35" t="s">
        <v>74</v>
      </c>
      <c r="R274" s="35" t="s">
        <v>74</v>
      </c>
      <c r="S274" s="36" t="s">
        <v>74</v>
      </c>
      <c r="T274" s="36" t="s">
        <v>74</v>
      </c>
      <c r="U274" s="35" t="s">
        <v>74</v>
      </c>
      <c r="V274" s="35" t="s">
        <v>74</v>
      </c>
    </row>
    <row r="275" spans="1:22" ht="12.75">
      <c r="A275" s="158"/>
      <c r="B275" s="158"/>
      <c r="C275" s="127"/>
      <c r="D275" s="36" t="s">
        <v>127</v>
      </c>
      <c r="E275" s="134" t="s">
        <v>74</v>
      </c>
      <c r="F275" s="134"/>
      <c r="G275" s="142" t="s">
        <v>74</v>
      </c>
      <c r="H275" s="142"/>
      <c r="I275" s="134" t="s">
        <v>74</v>
      </c>
      <c r="J275" s="134"/>
      <c r="K275" s="142">
        <v>126</v>
      </c>
      <c r="L275" s="142"/>
      <c r="M275" s="134" t="s">
        <v>74</v>
      </c>
      <c r="N275" s="134"/>
      <c r="O275" s="134" t="s">
        <v>74</v>
      </c>
      <c r="P275" s="134"/>
      <c r="Q275" s="142">
        <v>110</v>
      </c>
      <c r="R275" s="142"/>
      <c r="S275" s="134" t="s">
        <v>74</v>
      </c>
      <c r="T275" s="134"/>
      <c r="U275" s="142">
        <v>110</v>
      </c>
      <c r="V275" s="142"/>
    </row>
    <row r="276" spans="1:22" ht="12.75">
      <c r="A276" s="158"/>
      <c r="B276" s="158"/>
      <c r="C276" s="127"/>
      <c r="D276" s="36" t="s">
        <v>128</v>
      </c>
      <c r="E276" s="140">
        <v>0</v>
      </c>
      <c r="F276" s="140"/>
      <c r="G276" s="140"/>
      <c r="H276" s="140"/>
      <c r="I276" s="140"/>
      <c r="J276" s="140"/>
      <c r="K276" s="140"/>
      <c r="L276" s="140"/>
      <c r="M276" s="140"/>
      <c r="N276" s="140"/>
      <c r="O276" s="140"/>
      <c r="P276" s="140"/>
      <c r="Q276" s="140"/>
      <c r="R276" s="140"/>
      <c r="S276" s="140"/>
      <c r="T276" s="140"/>
      <c r="U276" s="140"/>
      <c r="V276" s="140"/>
    </row>
    <row r="277" spans="1:22" ht="24">
      <c r="A277" s="158"/>
      <c r="B277" s="38"/>
      <c r="C277" s="127"/>
      <c r="D277" s="36" t="s">
        <v>216</v>
      </c>
      <c r="E277" s="140" t="s">
        <v>74</v>
      </c>
      <c r="F277" s="140"/>
      <c r="G277" s="142" t="s">
        <v>74</v>
      </c>
      <c r="H277" s="142"/>
      <c r="I277" s="134" t="s">
        <v>74</v>
      </c>
      <c r="J277" s="134"/>
      <c r="K277" s="134" t="s">
        <v>74</v>
      </c>
      <c r="L277" s="134"/>
      <c r="M277" s="159">
        <v>40</v>
      </c>
      <c r="N277" s="159"/>
      <c r="O277" s="159">
        <v>93</v>
      </c>
      <c r="P277" s="159"/>
      <c r="Q277" s="159">
        <v>103</v>
      </c>
      <c r="R277" s="159"/>
      <c r="S277" s="159">
        <v>104</v>
      </c>
      <c r="T277" s="159"/>
      <c r="U277" s="159">
        <v>104</v>
      </c>
      <c r="V277" s="159"/>
    </row>
    <row r="278" spans="1:22" ht="12.75">
      <c r="A278" s="158" t="s">
        <v>190</v>
      </c>
      <c r="B278" s="158" t="s">
        <v>126</v>
      </c>
      <c r="C278" s="127"/>
      <c r="D278" s="36" t="s">
        <v>79</v>
      </c>
      <c r="E278" s="36">
        <v>0</v>
      </c>
      <c r="F278" s="36">
        <v>0</v>
      </c>
      <c r="G278" s="36">
        <v>0</v>
      </c>
      <c r="H278" s="5">
        <v>0</v>
      </c>
      <c r="I278" s="5">
        <v>0</v>
      </c>
      <c r="J278" s="36">
        <v>1</v>
      </c>
      <c r="K278" s="36">
        <v>1</v>
      </c>
      <c r="L278" s="36">
        <v>3</v>
      </c>
      <c r="M278" s="36">
        <v>6</v>
      </c>
      <c r="N278" s="35">
        <v>13</v>
      </c>
      <c r="O278" s="36" t="s">
        <v>74</v>
      </c>
      <c r="P278" s="36" t="s">
        <v>74</v>
      </c>
      <c r="Q278" s="35" t="s">
        <v>74</v>
      </c>
      <c r="R278" s="35" t="s">
        <v>74</v>
      </c>
      <c r="S278" s="36" t="s">
        <v>74</v>
      </c>
      <c r="T278" s="36" t="s">
        <v>74</v>
      </c>
      <c r="U278" s="35" t="s">
        <v>74</v>
      </c>
      <c r="V278" s="35" t="s">
        <v>74</v>
      </c>
    </row>
    <row r="279" spans="1:22" ht="12.75">
      <c r="A279" s="158"/>
      <c r="B279" s="158"/>
      <c r="C279" s="127"/>
      <c r="D279" s="36" t="s">
        <v>127</v>
      </c>
      <c r="E279" s="134" t="s">
        <v>74</v>
      </c>
      <c r="F279" s="134"/>
      <c r="G279" s="142" t="s">
        <v>74</v>
      </c>
      <c r="H279" s="142"/>
      <c r="I279" s="134" t="s">
        <v>74</v>
      </c>
      <c r="J279" s="134"/>
      <c r="K279" s="142">
        <v>54</v>
      </c>
      <c r="L279" s="142"/>
      <c r="M279" s="134" t="s">
        <v>74</v>
      </c>
      <c r="N279" s="134"/>
      <c r="O279" s="134" t="s">
        <v>74</v>
      </c>
      <c r="P279" s="134"/>
      <c r="Q279" s="142">
        <v>39</v>
      </c>
      <c r="R279" s="142"/>
      <c r="S279" s="134" t="s">
        <v>74</v>
      </c>
      <c r="T279" s="134"/>
      <c r="U279" s="142">
        <v>39</v>
      </c>
      <c r="V279" s="142"/>
    </row>
    <row r="280" spans="1:22" ht="12.75">
      <c r="A280" s="158"/>
      <c r="B280" s="158"/>
      <c r="C280" s="127"/>
      <c r="D280" s="36" t="s">
        <v>128</v>
      </c>
      <c r="E280" s="140">
        <v>0</v>
      </c>
      <c r="F280" s="140"/>
      <c r="G280" s="140"/>
      <c r="H280" s="140"/>
      <c r="I280" s="140"/>
      <c r="J280" s="140"/>
      <c r="K280" s="140"/>
      <c r="L280" s="140"/>
      <c r="M280" s="140"/>
      <c r="N280" s="140"/>
      <c r="O280" s="140"/>
      <c r="P280" s="140"/>
      <c r="Q280" s="140"/>
      <c r="R280" s="140"/>
      <c r="S280" s="140"/>
      <c r="T280" s="140"/>
      <c r="U280" s="140"/>
      <c r="V280" s="140"/>
    </row>
    <row r="281" spans="1:22" ht="24">
      <c r="A281" s="158"/>
      <c r="B281" s="38"/>
      <c r="C281" s="127"/>
      <c r="D281" s="36" t="s">
        <v>216</v>
      </c>
      <c r="E281" s="140" t="s">
        <v>74</v>
      </c>
      <c r="F281" s="140"/>
      <c r="G281" s="142" t="s">
        <v>74</v>
      </c>
      <c r="H281" s="142"/>
      <c r="I281" s="134" t="s">
        <v>74</v>
      </c>
      <c r="J281" s="134"/>
      <c r="K281" s="134" t="s">
        <v>74</v>
      </c>
      <c r="L281" s="134"/>
      <c r="M281" s="159">
        <v>16</v>
      </c>
      <c r="N281" s="159"/>
      <c r="O281" s="159">
        <v>35</v>
      </c>
      <c r="P281" s="159"/>
      <c r="Q281" s="159">
        <v>37</v>
      </c>
      <c r="R281" s="159"/>
      <c r="S281" s="159">
        <v>37</v>
      </c>
      <c r="T281" s="159"/>
      <c r="U281" s="159">
        <v>37</v>
      </c>
      <c r="V281" s="159"/>
    </row>
    <row r="282" spans="1:22" ht="12.75">
      <c r="A282" s="158" t="s">
        <v>191</v>
      </c>
      <c r="B282" s="158" t="s">
        <v>126</v>
      </c>
      <c r="C282" s="127"/>
      <c r="D282" s="36" t="s">
        <v>79</v>
      </c>
      <c r="E282" s="36">
        <v>0</v>
      </c>
      <c r="F282" s="36">
        <v>0</v>
      </c>
      <c r="G282" s="36">
        <v>0</v>
      </c>
      <c r="H282" s="5">
        <v>0</v>
      </c>
      <c r="I282" s="5">
        <v>0</v>
      </c>
      <c r="J282" s="36">
        <v>0</v>
      </c>
      <c r="K282" s="36">
        <v>0</v>
      </c>
      <c r="L282" s="36">
        <v>0</v>
      </c>
      <c r="M282" s="36">
        <v>1</v>
      </c>
      <c r="N282" s="35">
        <v>1</v>
      </c>
      <c r="O282" s="36" t="s">
        <v>74</v>
      </c>
      <c r="P282" s="36" t="s">
        <v>74</v>
      </c>
      <c r="Q282" s="35" t="s">
        <v>74</v>
      </c>
      <c r="R282" s="35" t="s">
        <v>74</v>
      </c>
      <c r="S282" s="36" t="s">
        <v>74</v>
      </c>
      <c r="T282" s="36" t="s">
        <v>74</v>
      </c>
      <c r="U282" s="35" t="s">
        <v>74</v>
      </c>
      <c r="V282" s="35" t="s">
        <v>74</v>
      </c>
    </row>
    <row r="283" spans="1:22" ht="12.75">
      <c r="A283" s="158"/>
      <c r="B283" s="158"/>
      <c r="C283" s="127"/>
      <c r="D283" s="36" t="s">
        <v>127</v>
      </c>
      <c r="E283" s="134" t="s">
        <v>74</v>
      </c>
      <c r="F283" s="134"/>
      <c r="G283" s="142" t="s">
        <v>74</v>
      </c>
      <c r="H283" s="142"/>
      <c r="I283" s="134" t="s">
        <v>74</v>
      </c>
      <c r="J283" s="134"/>
      <c r="K283" s="142">
        <v>27</v>
      </c>
      <c r="L283" s="142"/>
      <c r="M283" s="134" t="s">
        <v>74</v>
      </c>
      <c r="N283" s="134"/>
      <c r="O283" s="134" t="s">
        <v>74</v>
      </c>
      <c r="P283" s="134"/>
      <c r="Q283" s="142">
        <v>4</v>
      </c>
      <c r="R283" s="142"/>
      <c r="S283" s="134" t="s">
        <v>74</v>
      </c>
      <c r="T283" s="134"/>
      <c r="U283" s="142">
        <v>4</v>
      </c>
      <c r="V283" s="142"/>
    </row>
    <row r="284" spans="1:22" ht="12.75">
      <c r="A284" s="158"/>
      <c r="B284" s="158"/>
      <c r="C284" s="127"/>
      <c r="D284" s="36" t="s">
        <v>128</v>
      </c>
      <c r="E284" s="140">
        <v>0</v>
      </c>
      <c r="F284" s="140"/>
      <c r="G284" s="140"/>
      <c r="H284" s="140"/>
      <c r="I284" s="140"/>
      <c r="J284" s="140"/>
      <c r="K284" s="140"/>
      <c r="L284" s="140"/>
      <c r="M284" s="140"/>
      <c r="N284" s="140"/>
      <c r="O284" s="140"/>
      <c r="P284" s="140"/>
      <c r="Q284" s="140"/>
      <c r="R284" s="140"/>
      <c r="S284" s="140"/>
      <c r="T284" s="140"/>
      <c r="U284" s="140"/>
      <c r="V284" s="140"/>
    </row>
    <row r="285" spans="1:22" ht="24">
      <c r="A285" s="158"/>
      <c r="B285" s="38"/>
      <c r="C285" s="128"/>
      <c r="D285" s="36" t="s">
        <v>216</v>
      </c>
      <c r="E285" s="140" t="s">
        <v>74</v>
      </c>
      <c r="F285" s="140"/>
      <c r="G285" s="142" t="s">
        <v>74</v>
      </c>
      <c r="H285" s="142"/>
      <c r="I285" s="134" t="s">
        <v>74</v>
      </c>
      <c r="J285" s="134"/>
      <c r="K285" s="134" t="s">
        <v>74</v>
      </c>
      <c r="L285" s="134"/>
      <c r="M285" s="159">
        <v>2</v>
      </c>
      <c r="N285" s="159"/>
      <c r="O285" s="159">
        <v>3</v>
      </c>
      <c r="P285" s="159"/>
      <c r="Q285" s="159">
        <v>4</v>
      </c>
      <c r="R285" s="159"/>
      <c r="S285" s="159">
        <v>4</v>
      </c>
      <c r="T285" s="159"/>
      <c r="U285" s="159">
        <v>4</v>
      </c>
      <c r="V285" s="159"/>
    </row>
    <row r="286" spans="1:22" ht="12.75" customHeight="1">
      <c r="A286" s="158" t="s">
        <v>194</v>
      </c>
      <c r="B286" s="158" t="s">
        <v>126</v>
      </c>
      <c r="C286" s="126"/>
      <c r="D286" s="36" t="s">
        <v>79</v>
      </c>
      <c r="E286" s="36">
        <v>0</v>
      </c>
      <c r="F286" s="36">
        <v>0</v>
      </c>
      <c r="G286" s="36">
        <v>0</v>
      </c>
      <c r="H286" s="5">
        <v>0</v>
      </c>
      <c r="I286" s="5">
        <v>0</v>
      </c>
      <c r="J286" s="36">
        <v>1</v>
      </c>
      <c r="K286" s="36">
        <v>3</v>
      </c>
      <c r="L286" s="36">
        <v>14</v>
      </c>
      <c r="M286" s="36">
        <v>21</v>
      </c>
      <c r="N286" s="35">
        <v>41</v>
      </c>
      <c r="O286" s="36" t="s">
        <v>74</v>
      </c>
      <c r="P286" s="36" t="s">
        <v>74</v>
      </c>
      <c r="Q286" s="35" t="s">
        <v>74</v>
      </c>
      <c r="R286" s="35" t="s">
        <v>74</v>
      </c>
      <c r="S286" s="36" t="s">
        <v>74</v>
      </c>
      <c r="T286" s="36" t="s">
        <v>74</v>
      </c>
      <c r="U286" s="35" t="s">
        <v>74</v>
      </c>
      <c r="V286" s="35" t="s">
        <v>74</v>
      </c>
    </row>
    <row r="287" spans="1:22" ht="12.75">
      <c r="A287" s="158"/>
      <c r="B287" s="158"/>
      <c r="C287" s="127"/>
      <c r="D287" s="36" t="s">
        <v>127</v>
      </c>
      <c r="E287" s="134" t="s">
        <v>74</v>
      </c>
      <c r="F287" s="134"/>
      <c r="G287" s="142" t="s">
        <v>74</v>
      </c>
      <c r="H287" s="142"/>
      <c r="I287" s="134" t="s">
        <v>74</v>
      </c>
      <c r="J287" s="134"/>
      <c r="K287" s="142">
        <v>38</v>
      </c>
      <c r="L287" s="142"/>
      <c r="M287" s="134" t="s">
        <v>74</v>
      </c>
      <c r="N287" s="134"/>
      <c r="O287" s="134" t="s">
        <v>74</v>
      </c>
      <c r="P287" s="134"/>
      <c r="Q287" s="142">
        <v>150</v>
      </c>
      <c r="R287" s="142"/>
      <c r="S287" s="134" t="s">
        <v>74</v>
      </c>
      <c r="T287" s="134"/>
      <c r="U287" s="142">
        <v>153</v>
      </c>
      <c r="V287" s="142"/>
    </row>
    <row r="288" spans="1:22" ht="12.75">
      <c r="A288" s="158"/>
      <c r="B288" s="158"/>
      <c r="C288" s="127"/>
      <c r="D288" s="36" t="s">
        <v>128</v>
      </c>
      <c r="E288" s="140">
        <v>0</v>
      </c>
      <c r="F288" s="140"/>
      <c r="G288" s="140"/>
      <c r="H288" s="140"/>
      <c r="I288" s="140"/>
      <c r="J288" s="140"/>
      <c r="K288" s="140"/>
      <c r="L288" s="140"/>
      <c r="M288" s="140"/>
      <c r="N288" s="140"/>
      <c r="O288" s="140"/>
      <c r="P288" s="140"/>
      <c r="Q288" s="140"/>
      <c r="R288" s="140"/>
      <c r="S288" s="140"/>
      <c r="T288" s="140"/>
      <c r="U288" s="140"/>
      <c r="V288" s="140"/>
    </row>
    <row r="289" spans="1:22" ht="24">
      <c r="A289" s="158"/>
      <c r="B289" s="158"/>
      <c r="C289" s="128"/>
      <c r="D289" s="36" t="s">
        <v>216</v>
      </c>
      <c r="E289" s="140" t="s">
        <v>74</v>
      </c>
      <c r="F289" s="140"/>
      <c r="G289" s="142" t="s">
        <v>74</v>
      </c>
      <c r="H289" s="142"/>
      <c r="I289" s="134" t="s">
        <v>74</v>
      </c>
      <c r="J289" s="134"/>
      <c r="K289" s="134" t="s">
        <v>74</v>
      </c>
      <c r="L289" s="134"/>
      <c r="M289" s="159">
        <v>63</v>
      </c>
      <c r="N289" s="159"/>
      <c r="O289" s="159">
        <v>137</v>
      </c>
      <c r="P289" s="159"/>
      <c r="Q289" s="159">
        <v>151</v>
      </c>
      <c r="R289" s="159"/>
      <c r="S289" s="159">
        <v>152</v>
      </c>
      <c r="T289" s="159"/>
      <c r="U289" s="159">
        <v>152</v>
      </c>
      <c r="V289" s="159"/>
    </row>
    <row r="290" spans="1:22" ht="12.75" customHeight="1">
      <c r="A290" s="155" t="s">
        <v>112</v>
      </c>
      <c r="B290" s="156"/>
      <c r="C290" s="156"/>
      <c r="D290" s="156"/>
      <c r="E290" s="156"/>
      <c r="F290" s="156"/>
      <c r="G290" s="156"/>
      <c r="H290" s="156"/>
      <c r="I290" s="156"/>
      <c r="J290" s="156"/>
      <c r="K290" s="156"/>
      <c r="L290" s="156"/>
      <c r="M290" s="156"/>
      <c r="N290" s="156"/>
      <c r="O290" s="156"/>
      <c r="P290" s="156"/>
      <c r="Q290" s="156"/>
      <c r="R290" s="156"/>
      <c r="S290" s="156"/>
      <c r="T290" s="156"/>
      <c r="U290" s="156"/>
      <c r="V290" s="157"/>
    </row>
    <row r="291" spans="1:22" ht="12.75" customHeight="1">
      <c r="A291" s="133" t="s">
        <v>72</v>
      </c>
      <c r="B291" s="133" t="s">
        <v>125</v>
      </c>
      <c r="C291" s="131" t="s">
        <v>71</v>
      </c>
      <c r="D291" s="43" t="s">
        <v>75</v>
      </c>
      <c r="E291" s="133">
        <v>2007</v>
      </c>
      <c r="F291" s="133"/>
      <c r="G291" s="133">
        <v>2008</v>
      </c>
      <c r="H291" s="133"/>
      <c r="I291" s="133">
        <v>2009</v>
      </c>
      <c r="J291" s="133"/>
      <c r="K291" s="133" t="s">
        <v>334</v>
      </c>
      <c r="L291" s="133"/>
      <c r="M291" s="135">
        <v>2011</v>
      </c>
      <c r="N291" s="135"/>
      <c r="O291" s="133">
        <v>2012</v>
      </c>
      <c r="P291" s="133"/>
      <c r="Q291" s="135">
        <v>2013</v>
      </c>
      <c r="R291" s="135"/>
      <c r="S291" s="133">
        <v>2014</v>
      </c>
      <c r="T291" s="133"/>
      <c r="U291" s="135">
        <v>2015</v>
      </c>
      <c r="V291" s="135"/>
    </row>
    <row r="292" spans="1:22" ht="12.75">
      <c r="A292" s="133"/>
      <c r="B292" s="133"/>
      <c r="C292" s="132"/>
      <c r="D292" s="43" t="s">
        <v>76</v>
      </c>
      <c r="E292" s="43" t="s">
        <v>77</v>
      </c>
      <c r="F292" s="43" t="s">
        <v>78</v>
      </c>
      <c r="G292" s="43" t="s">
        <v>77</v>
      </c>
      <c r="H292" s="43" t="s">
        <v>78</v>
      </c>
      <c r="I292" s="43" t="s">
        <v>77</v>
      </c>
      <c r="J292" s="43" t="s">
        <v>78</v>
      </c>
      <c r="K292" s="43" t="s">
        <v>77</v>
      </c>
      <c r="L292" s="43" t="s">
        <v>78</v>
      </c>
      <c r="M292" s="43" t="s">
        <v>77</v>
      </c>
      <c r="N292" s="44" t="s">
        <v>78</v>
      </c>
      <c r="O292" s="43" t="s">
        <v>77</v>
      </c>
      <c r="P292" s="43" t="s">
        <v>78</v>
      </c>
      <c r="Q292" s="44" t="s">
        <v>77</v>
      </c>
      <c r="R292" s="44" t="s">
        <v>78</v>
      </c>
      <c r="S292" s="43" t="s">
        <v>77</v>
      </c>
      <c r="T292" s="43" t="s">
        <v>78</v>
      </c>
      <c r="U292" s="44" t="s">
        <v>77</v>
      </c>
      <c r="V292" s="44" t="s">
        <v>78</v>
      </c>
    </row>
    <row r="293" spans="1:22" ht="12.75" customHeight="1">
      <c r="A293" s="154" t="s">
        <v>31</v>
      </c>
      <c r="B293" s="154" t="s">
        <v>126</v>
      </c>
      <c r="C293" s="136" t="s">
        <v>290</v>
      </c>
      <c r="D293" s="36" t="s">
        <v>79</v>
      </c>
      <c r="E293" s="5">
        <v>0</v>
      </c>
      <c r="F293" s="5">
        <v>0</v>
      </c>
      <c r="G293" s="36">
        <v>0</v>
      </c>
      <c r="H293" s="5">
        <v>0</v>
      </c>
      <c r="I293" s="5">
        <v>0</v>
      </c>
      <c r="J293" s="36">
        <v>0</v>
      </c>
      <c r="K293" s="36">
        <v>8</v>
      </c>
      <c r="L293" s="36">
        <v>28.5</v>
      </c>
      <c r="M293" s="41">
        <v>54.5</v>
      </c>
      <c r="N293" s="35">
        <v>146.7</v>
      </c>
      <c r="O293" s="36" t="s">
        <v>74</v>
      </c>
      <c r="P293" s="36" t="s">
        <v>74</v>
      </c>
      <c r="Q293" s="35" t="s">
        <v>74</v>
      </c>
      <c r="R293" s="35" t="s">
        <v>74</v>
      </c>
      <c r="S293" s="36" t="s">
        <v>74</v>
      </c>
      <c r="T293" s="36" t="s">
        <v>74</v>
      </c>
      <c r="U293" s="35" t="s">
        <v>74</v>
      </c>
      <c r="V293" s="35" t="s">
        <v>74</v>
      </c>
    </row>
    <row r="294" spans="1:22" ht="15.75" customHeight="1">
      <c r="A294" s="154"/>
      <c r="B294" s="154"/>
      <c r="C294" s="137"/>
      <c r="D294" s="36" t="s">
        <v>127</v>
      </c>
      <c r="E294" s="140" t="s">
        <v>74</v>
      </c>
      <c r="F294" s="140"/>
      <c r="G294" s="142" t="s">
        <v>74</v>
      </c>
      <c r="H294" s="142"/>
      <c r="I294" s="134" t="s">
        <v>74</v>
      </c>
      <c r="J294" s="134"/>
      <c r="K294" s="139">
        <v>350</v>
      </c>
      <c r="L294" s="139"/>
      <c r="M294" s="140" t="s">
        <v>74</v>
      </c>
      <c r="N294" s="140"/>
      <c r="O294" s="140" t="s">
        <v>74</v>
      </c>
      <c r="P294" s="140"/>
      <c r="Q294" s="139">
        <v>600</v>
      </c>
      <c r="R294" s="139"/>
      <c r="S294" s="140" t="s">
        <v>74</v>
      </c>
      <c r="T294" s="140"/>
      <c r="U294" s="139">
        <v>600</v>
      </c>
      <c r="V294" s="139"/>
    </row>
    <row r="295" spans="1:22" ht="12.75">
      <c r="A295" s="154"/>
      <c r="B295" s="154"/>
      <c r="C295" s="137"/>
      <c r="D295" s="36" t="s">
        <v>128</v>
      </c>
      <c r="E295" s="141">
        <v>0</v>
      </c>
      <c r="F295" s="141"/>
      <c r="G295" s="141"/>
      <c r="H295" s="141"/>
      <c r="I295" s="141"/>
      <c r="J295" s="141"/>
      <c r="K295" s="141"/>
      <c r="L295" s="141"/>
      <c r="M295" s="141"/>
      <c r="N295" s="141"/>
      <c r="O295" s="141"/>
      <c r="P295" s="141"/>
      <c r="Q295" s="141"/>
      <c r="R295" s="141"/>
      <c r="S295" s="141"/>
      <c r="T295" s="141"/>
      <c r="U295" s="141"/>
      <c r="V295" s="141"/>
    </row>
    <row r="296" spans="1:22" ht="24">
      <c r="A296" s="154"/>
      <c r="B296" s="154"/>
      <c r="C296" s="137"/>
      <c r="D296" s="36" t="s">
        <v>216</v>
      </c>
      <c r="E296" s="141" t="s">
        <v>74</v>
      </c>
      <c r="F296" s="141"/>
      <c r="G296" s="161" t="s">
        <v>74</v>
      </c>
      <c r="H296" s="161"/>
      <c r="I296" s="160" t="s">
        <v>74</v>
      </c>
      <c r="J296" s="160"/>
      <c r="K296" s="160" t="s">
        <v>74</v>
      </c>
      <c r="L296" s="160"/>
      <c r="M296" s="175">
        <v>61</v>
      </c>
      <c r="N296" s="175"/>
      <c r="O296" s="175">
        <v>237.2</v>
      </c>
      <c r="P296" s="175"/>
      <c r="Q296" s="175">
        <v>599.95</v>
      </c>
      <c r="R296" s="175"/>
      <c r="S296" s="175">
        <v>645.7</v>
      </c>
      <c r="T296" s="175"/>
      <c r="U296" s="175">
        <v>652.7</v>
      </c>
      <c r="V296" s="175"/>
    </row>
    <row r="297" spans="1:22" ht="12.75">
      <c r="A297" s="154" t="s">
        <v>175</v>
      </c>
      <c r="B297" s="154" t="s">
        <v>126</v>
      </c>
      <c r="C297" s="137"/>
      <c r="D297" s="36" t="s">
        <v>79</v>
      </c>
      <c r="E297" s="33">
        <v>0</v>
      </c>
      <c r="F297" s="33">
        <v>0</v>
      </c>
      <c r="G297" s="47">
        <v>0</v>
      </c>
      <c r="H297" s="33">
        <v>0</v>
      </c>
      <c r="I297" s="33">
        <v>0</v>
      </c>
      <c r="J297" s="47">
        <v>0</v>
      </c>
      <c r="K297" s="47">
        <v>5</v>
      </c>
      <c r="L297" s="47">
        <v>16</v>
      </c>
      <c r="M297" s="47">
        <v>30</v>
      </c>
      <c r="N297" s="48">
        <v>80</v>
      </c>
      <c r="O297" s="47" t="s">
        <v>74</v>
      </c>
      <c r="P297" s="47" t="s">
        <v>74</v>
      </c>
      <c r="Q297" s="48" t="s">
        <v>74</v>
      </c>
      <c r="R297" s="48" t="s">
        <v>74</v>
      </c>
      <c r="S297" s="47" t="s">
        <v>74</v>
      </c>
      <c r="T297" s="47" t="s">
        <v>74</v>
      </c>
      <c r="U297" s="48" t="s">
        <v>74</v>
      </c>
      <c r="V297" s="48" t="s">
        <v>74</v>
      </c>
    </row>
    <row r="298" spans="1:22" ht="12.75">
      <c r="A298" s="154"/>
      <c r="B298" s="154"/>
      <c r="C298" s="137"/>
      <c r="D298" s="36" t="s">
        <v>127</v>
      </c>
      <c r="E298" s="141" t="s">
        <v>74</v>
      </c>
      <c r="F298" s="141"/>
      <c r="G298" s="161" t="s">
        <v>74</v>
      </c>
      <c r="H298" s="161"/>
      <c r="I298" s="160" t="s">
        <v>74</v>
      </c>
      <c r="J298" s="160"/>
      <c r="K298" s="149">
        <v>173</v>
      </c>
      <c r="L298" s="149"/>
      <c r="M298" s="141" t="s">
        <v>74</v>
      </c>
      <c r="N298" s="141"/>
      <c r="O298" s="141" t="s">
        <v>74</v>
      </c>
      <c r="P298" s="141"/>
      <c r="Q298" s="149">
        <v>330</v>
      </c>
      <c r="R298" s="149"/>
      <c r="S298" s="141" t="s">
        <v>74</v>
      </c>
      <c r="T298" s="141"/>
      <c r="U298" s="149">
        <v>330</v>
      </c>
      <c r="V298" s="149"/>
    </row>
    <row r="299" spans="1:22" ht="12.75">
      <c r="A299" s="154"/>
      <c r="B299" s="154"/>
      <c r="C299" s="137"/>
      <c r="D299" s="36" t="s">
        <v>128</v>
      </c>
      <c r="E299" s="141">
        <v>0</v>
      </c>
      <c r="F299" s="141"/>
      <c r="G299" s="141"/>
      <c r="H299" s="141"/>
      <c r="I299" s="141"/>
      <c r="J299" s="141"/>
      <c r="K299" s="141"/>
      <c r="L299" s="141"/>
      <c r="M299" s="141"/>
      <c r="N299" s="141"/>
      <c r="O299" s="141"/>
      <c r="P299" s="141"/>
      <c r="Q299" s="141"/>
      <c r="R299" s="141"/>
      <c r="S299" s="141"/>
      <c r="T299" s="141"/>
      <c r="U299" s="141"/>
      <c r="V299" s="141"/>
    </row>
    <row r="300" spans="1:22" ht="24">
      <c r="A300" s="154"/>
      <c r="B300" s="154"/>
      <c r="C300" s="137"/>
      <c r="D300" s="36" t="s">
        <v>216</v>
      </c>
      <c r="E300" s="141" t="s">
        <v>74</v>
      </c>
      <c r="F300" s="141"/>
      <c r="G300" s="161" t="s">
        <v>74</v>
      </c>
      <c r="H300" s="161"/>
      <c r="I300" s="160" t="s">
        <v>74</v>
      </c>
      <c r="J300" s="160"/>
      <c r="K300" s="160" t="s">
        <v>74</v>
      </c>
      <c r="L300" s="160"/>
      <c r="M300" s="141" t="s">
        <v>342</v>
      </c>
      <c r="N300" s="141"/>
      <c r="O300" s="141" t="s">
        <v>342</v>
      </c>
      <c r="P300" s="141"/>
      <c r="Q300" s="141" t="s">
        <v>342</v>
      </c>
      <c r="R300" s="141"/>
      <c r="S300" s="141" t="s">
        <v>342</v>
      </c>
      <c r="T300" s="141"/>
      <c r="U300" s="141" t="s">
        <v>342</v>
      </c>
      <c r="V300" s="141"/>
    </row>
    <row r="301" spans="1:22" ht="12.75">
      <c r="A301" s="154" t="s">
        <v>176</v>
      </c>
      <c r="B301" s="154" t="s">
        <v>126</v>
      </c>
      <c r="C301" s="137"/>
      <c r="D301" s="36" t="s">
        <v>79</v>
      </c>
      <c r="E301" s="33">
        <v>0</v>
      </c>
      <c r="F301" s="33">
        <v>0</v>
      </c>
      <c r="G301" s="47">
        <v>0</v>
      </c>
      <c r="H301" s="33">
        <v>0</v>
      </c>
      <c r="I301" s="33">
        <v>0</v>
      </c>
      <c r="J301" s="47">
        <v>0</v>
      </c>
      <c r="K301" s="47">
        <v>3</v>
      </c>
      <c r="L301" s="47">
        <v>12.5</v>
      </c>
      <c r="M301" s="47">
        <v>24.5</v>
      </c>
      <c r="N301" s="48">
        <v>66.7</v>
      </c>
      <c r="O301" s="47" t="s">
        <v>74</v>
      </c>
      <c r="P301" s="47" t="s">
        <v>74</v>
      </c>
      <c r="Q301" s="48" t="s">
        <v>74</v>
      </c>
      <c r="R301" s="48" t="s">
        <v>74</v>
      </c>
      <c r="S301" s="47" t="s">
        <v>74</v>
      </c>
      <c r="T301" s="47" t="s">
        <v>74</v>
      </c>
      <c r="U301" s="48" t="s">
        <v>74</v>
      </c>
      <c r="V301" s="48" t="s">
        <v>74</v>
      </c>
    </row>
    <row r="302" spans="1:22" ht="12.75">
      <c r="A302" s="154"/>
      <c r="B302" s="154"/>
      <c r="C302" s="137"/>
      <c r="D302" s="36" t="s">
        <v>127</v>
      </c>
      <c r="E302" s="141" t="s">
        <v>74</v>
      </c>
      <c r="F302" s="141"/>
      <c r="G302" s="161" t="s">
        <v>74</v>
      </c>
      <c r="H302" s="161"/>
      <c r="I302" s="160" t="s">
        <v>74</v>
      </c>
      <c r="J302" s="160"/>
      <c r="K302" s="149">
        <v>178</v>
      </c>
      <c r="L302" s="149"/>
      <c r="M302" s="141" t="s">
        <v>74</v>
      </c>
      <c r="N302" s="141"/>
      <c r="O302" s="141" t="s">
        <v>74</v>
      </c>
      <c r="P302" s="141"/>
      <c r="Q302" s="149">
        <v>270</v>
      </c>
      <c r="R302" s="149"/>
      <c r="S302" s="141" t="s">
        <v>74</v>
      </c>
      <c r="T302" s="141"/>
      <c r="U302" s="149">
        <v>270</v>
      </c>
      <c r="V302" s="149"/>
    </row>
    <row r="303" spans="1:22" ht="12.75" customHeight="1">
      <c r="A303" s="154"/>
      <c r="B303" s="154"/>
      <c r="C303" s="137"/>
      <c r="D303" s="36" t="s">
        <v>128</v>
      </c>
      <c r="E303" s="141">
        <v>0</v>
      </c>
      <c r="F303" s="141"/>
      <c r="G303" s="141"/>
      <c r="H303" s="141"/>
      <c r="I303" s="141"/>
      <c r="J303" s="141"/>
      <c r="K303" s="141"/>
      <c r="L303" s="141"/>
      <c r="M303" s="141"/>
      <c r="N303" s="141"/>
      <c r="O303" s="141"/>
      <c r="P303" s="141"/>
      <c r="Q303" s="141"/>
      <c r="R303" s="141"/>
      <c r="S303" s="141"/>
      <c r="T303" s="141"/>
      <c r="U303" s="141"/>
      <c r="V303" s="141"/>
    </row>
    <row r="304" spans="1:22" ht="24">
      <c r="A304" s="154"/>
      <c r="B304" s="154"/>
      <c r="C304" s="138"/>
      <c r="D304" s="36" t="s">
        <v>216</v>
      </c>
      <c r="E304" s="141" t="s">
        <v>74</v>
      </c>
      <c r="F304" s="141"/>
      <c r="G304" s="161" t="s">
        <v>74</v>
      </c>
      <c r="H304" s="161"/>
      <c r="I304" s="160" t="s">
        <v>74</v>
      </c>
      <c r="J304" s="160"/>
      <c r="K304" s="160" t="s">
        <v>74</v>
      </c>
      <c r="L304" s="160"/>
      <c r="M304" s="141" t="s">
        <v>342</v>
      </c>
      <c r="N304" s="141"/>
      <c r="O304" s="141" t="s">
        <v>342</v>
      </c>
      <c r="P304" s="141"/>
      <c r="Q304" s="141" t="s">
        <v>342</v>
      </c>
      <c r="R304" s="141"/>
      <c r="S304" s="141" t="s">
        <v>342</v>
      </c>
      <c r="T304" s="141"/>
      <c r="U304" s="141" t="s">
        <v>342</v>
      </c>
      <c r="V304" s="141"/>
    </row>
    <row r="305" spans="1:22" ht="12.75">
      <c r="A305" s="154" t="s">
        <v>123</v>
      </c>
      <c r="B305" s="154" t="s">
        <v>126</v>
      </c>
      <c r="C305" s="123" t="s">
        <v>289</v>
      </c>
      <c r="D305" s="36" t="s">
        <v>79</v>
      </c>
      <c r="E305" s="33">
        <v>0</v>
      </c>
      <c r="F305" s="33">
        <v>0</v>
      </c>
      <c r="G305" s="47">
        <v>0</v>
      </c>
      <c r="H305" s="33">
        <v>0</v>
      </c>
      <c r="I305" s="33">
        <v>0</v>
      </c>
      <c r="J305" s="47">
        <v>0</v>
      </c>
      <c r="K305" s="47">
        <v>8</v>
      </c>
      <c r="L305" s="47">
        <v>28.5</v>
      </c>
      <c r="M305" s="47">
        <v>54.5</v>
      </c>
      <c r="N305" s="48">
        <v>146.7</v>
      </c>
      <c r="O305" s="47" t="s">
        <v>74</v>
      </c>
      <c r="P305" s="47" t="s">
        <v>74</v>
      </c>
      <c r="Q305" s="48" t="s">
        <v>74</v>
      </c>
      <c r="R305" s="48" t="s">
        <v>74</v>
      </c>
      <c r="S305" s="47" t="s">
        <v>74</v>
      </c>
      <c r="T305" s="47" t="s">
        <v>74</v>
      </c>
      <c r="U305" s="48" t="s">
        <v>74</v>
      </c>
      <c r="V305" s="48" t="s">
        <v>74</v>
      </c>
    </row>
    <row r="306" spans="1:22" ht="12.75">
      <c r="A306" s="154"/>
      <c r="B306" s="154"/>
      <c r="C306" s="124"/>
      <c r="D306" s="36" t="s">
        <v>127</v>
      </c>
      <c r="E306" s="141" t="s">
        <v>74</v>
      </c>
      <c r="F306" s="141"/>
      <c r="G306" s="161" t="s">
        <v>74</v>
      </c>
      <c r="H306" s="161"/>
      <c r="I306" s="160" t="s">
        <v>74</v>
      </c>
      <c r="J306" s="160"/>
      <c r="K306" s="149">
        <v>350</v>
      </c>
      <c r="L306" s="149"/>
      <c r="M306" s="141" t="s">
        <v>74</v>
      </c>
      <c r="N306" s="141"/>
      <c r="O306" s="141" t="s">
        <v>74</v>
      </c>
      <c r="P306" s="141"/>
      <c r="Q306" s="149">
        <v>600</v>
      </c>
      <c r="R306" s="149"/>
      <c r="S306" s="141" t="s">
        <v>74</v>
      </c>
      <c r="T306" s="141"/>
      <c r="U306" s="149">
        <v>600</v>
      </c>
      <c r="V306" s="149"/>
    </row>
    <row r="307" spans="1:22" ht="12.75">
      <c r="A307" s="154"/>
      <c r="B307" s="154"/>
      <c r="C307" s="124"/>
      <c r="D307" s="36" t="s">
        <v>128</v>
      </c>
      <c r="E307" s="141">
        <v>0</v>
      </c>
      <c r="F307" s="141"/>
      <c r="G307" s="141"/>
      <c r="H307" s="141"/>
      <c r="I307" s="141"/>
      <c r="J307" s="141"/>
      <c r="K307" s="141"/>
      <c r="L307" s="141"/>
      <c r="M307" s="141"/>
      <c r="N307" s="141"/>
      <c r="O307" s="141"/>
      <c r="P307" s="141"/>
      <c r="Q307" s="141"/>
      <c r="R307" s="141"/>
      <c r="S307" s="141"/>
      <c r="T307" s="141"/>
      <c r="U307" s="141"/>
      <c r="V307" s="141"/>
    </row>
    <row r="308" spans="1:22" ht="24">
      <c r="A308" s="154"/>
      <c r="B308" s="154"/>
      <c r="C308" s="125"/>
      <c r="D308" s="36" t="s">
        <v>216</v>
      </c>
      <c r="E308" s="141" t="s">
        <v>74</v>
      </c>
      <c r="F308" s="141"/>
      <c r="G308" s="161" t="s">
        <v>74</v>
      </c>
      <c r="H308" s="161"/>
      <c r="I308" s="160" t="s">
        <v>74</v>
      </c>
      <c r="J308" s="160"/>
      <c r="K308" s="160" t="s">
        <v>74</v>
      </c>
      <c r="L308" s="160"/>
      <c r="M308" s="175">
        <v>61</v>
      </c>
      <c r="N308" s="175"/>
      <c r="O308" s="175">
        <v>237.2</v>
      </c>
      <c r="P308" s="175"/>
      <c r="Q308" s="175">
        <v>599.95</v>
      </c>
      <c r="R308" s="175"/>
      <c r="S308" s="175">
        <v>645.7</v>
      </c>
      <c r="T308" s="175"/>
      <c r="U308" s="175">
        <v>652.7</v>
      </c>
      <c r="V308" s="175"/>
    </row>
    <row r="309" spans="1:22" ht="12.75" customHeight="1">
      <c r="A309" s="158" t="s">
        <v>3</v>
      </c>
      <c r="B309" s="158" t="s">
        <v>126</v>
      </c>
      <c r="C309" s="126"/>
      <c r="D309" s="36" t="s">
        <v>79</v>
      </c>
      <c r="E309" s="33">
        <v>0</v>
      </c>
      <c r="F309" s="33">
        <v>0</v>
      </c>
      <c r="G309" s="47">
        <v>0</v>
      </c>
      <c r="H309" s="33">
        <v>0</v>
      </c>
      <c r="I309" s="33">
        <v>0</v>
      </c>
      <c r="J309" s="47">
        <v>0</v>
      </c>
      <c r="K309" s="47">
        <v>0</v>
      </c>
      <c r="L309" s="47">
        <v>23</v>
      </c>
      <c r="M309" s="47">
        <v>94</v>
      </c>
      <c r="N309" s="48">
        <v>279</v>
      </c>
      <c r="O309" s="47" t="s">
        <v>74</v>
      </c>
      <c r="P309" s="47" t="s">
        <v>74</v>
      </c>
      <c r="Q309" s="48" t="s">
        <v>74</v>
      </c>
      <c r="R309" s="48" t="s">
        <v>74</v>
      </c>
      <c r="S309" s="47" t="s">
        <v>74</v>
      </c>
      <c r="T309" s="47" t="s">
        <v>74</v>
      </c>
      <c r="U309" s="48" t="s">
        <v>74</v>
      </c>
      <c r="V309" s="48" t="s">
        <v>74</v>
      </c>
    </row>
    <row r="310" spans="1:22" ht="12.75">
      <c r="A310" s="158"/>
      <c r="B310" s="158"/>
      <c r="C310" s="127"/>
      <c r="D310" s="36" t="s">
        <v>127</v>
      </c>
      <c r="E310" s="141" t="s">
        <v>74</v>
      </c>
      <c r="F310" s="141"/>
      <c r="G310" s="161" t="s">
        <v>74</v>
      </c>
      <c r="H310" s="161"/>
      <c r="I310" s="160" t="s">
        <v>74</v>
      </c>
      <c r="J310" s="160"/>
      <c r="K310" s="149">
        <v>1125</v>
      </c>
      <c r="L310" s="149"/>
      <c r="M310" s="141" t="s">
        <v>74</v>
      </c>
      <c r="N310" s="141"/>
      <c r="O310" s="141" t="s">
        <v>74</v>
      </c>
      <c r="P310" s="141"/>
      <c r="Q310" s="149">
        <v>2370</v>
      </c>
      <c r="R310" s="149"/>
      <c r="S310" s="141" t="s">
        <v>74</v>
      </c>
      <c r="T310" s="141"/>
      <c r="U310" s="149">
        <v>2370</v>
      </c>
      <c r="V310" s="149"/>
    </row>
    <row r="311" spans="1:22" ht="12.75">
      <c r="A311" s="158"/>
      <c r="B311" s="158"/>
      <c r="C311" s="127"/>
      <c r="D311" s="36" t="s">
        <v>128</v>
      </c>
      <c r="E311" s="140">
        <v>0</v>
      </c>
      <c r="F311" s="140"/>
      <c r="G311" s="140"/>
      <c r="H311" s="140"/>
      <c r="I311" s="140"/>
      <c r="J311" s="140"/>
      <c r="K311" s="140"/>
      <c r="L311" s="140"/>
      <c r="M311" s="140"/>
      <c r="N311" s="140"/>
      <c r="O311" s="140"/>
      <c r="P311" s="140"/>
      <c r="Q311" s="140"/>
      <c r="R311" s="140"/>
      <c r="S311" s="140"/>
      <c r="T311" s="140"/>
      <c r="U311" s="140"/>
      <c r="V311" s="140"/>
    </row>
    <row r="312" spans="1:22" ht="24">
      <c r="A312" s="158"/>
      <c r="B312" s="158"/>
      <c r="C312" s="128"/>
      <c r="D312" s="36" t="s">
        <v>216</v>
      </c>
      <c r="E312" s="140" t="s">
        <v>74</v>
      </c>
      <c r="F312" s="140"/>
      <c r="G312" s="142" t="s">
        <v>74</v>
      </c>
      <c r="H312" s="142"/>
      <c r="I312" s="134" t="s">
        <v>74</v>
      </c>
      <c r="J312" s="134"/>
      <c r="K312" s="134" t="s">
        <v>74</v>
      </c>
      <c r="L312" s="134"/>
      <c r="M312" s="159">
        <v>75</v>
      </c>
      <c r="N312" s="159"/>
      <c r="O312" s="159">
        <v>586</v>
      </c>
      <c r="P312" s="159"/>
      <c r="Q312" s="159">
        <v>1729</v>
      </c>
      <c r="R312" s="159"/>
      <c r="S312" s="159">
        <v>2031</v>
      </c>
      <c r="T312" s="159"/>
      <c r="U312" s="159">
        <v>2049</v>
      </c>
      <c r="V312" s="159"/>
    </row>
    <row r="313" spans="1:22" ht="12.75">
      <c r="A313" s="129" t="s">
        <v>0</v>
      </c>
      <c r="B313" s="129"/>
      <c r="C313" s="129"/>
      <c r="D313" s="129"/>
      <c r="E313" s="129"/>
      <c r="F313" s="129"/>
      <c r="G313" s="129"/>
      <c r="H313" s="129"/>
      <c r="I313" s="129"/>
      <c r="J313" s="129"/>
      <c r="K313" s="129"/>
      <c r="L313" s="129"/>
      <c r="M313" s="129"/>
      <c r="N313" s="129"/>
      <c r="O313" s="129"/>
      <c r="P313" s="129"/>
      <c r="Q313" s="129"/>
      <c r="R313" s="129"/>
      <c r="S313" s="129"/>
      <c r="T313" s="129"/>
      <c r="U313" s="129"/>
      <c r="V313" s="129"/>
    </row>
    <row r="314" spans="1:22" s="7" customFormat="1" ht="15.75" customHeight="1">
      <c r="A314" s="130" t="s">
        <v>70</v>
      </c>
      <c r="B314" s="130"/>
      <c r="C314" s="130"/>
      <c r="D314" s="130"/>
      <c r="E314" s="130"/>
      <c r="F314" s="130"/>
      <c r="G314" s="130"/>
      <c r="H314" s="130"/>
      <c r="I314" s="130"/>
      <c r="J314" s="130"/>
      <c r="K314" s="130"/>
      <c r="L314" s="130"/>
      <c r="M314" s="130"/>
      <c r="N314" s="130"/>
      <c r="O314" s="130"/>
      <c r="P314" s="130"/>
      <c r="Q314" s="130"/>
      <c r="R314" s="130"/>
      <c r="S314" s="130"/>
      <c r="T314" s="130"/>
      <c r="U314" s="130"/>
      <c r="V314" s="130"/>
    </row>
    <row r="315" spans="1:22" ht="12.75" customHeight="1">
      <c r="A315" s="133" t="s">
        <v>72</v>
      </c>
      <c r="B315" s="133" t="s">
        <v>125</v>
      </c>
      <c r="C315" s="131" t="s">
        <v>71</v>
      </c>
      <c r="D315" s="43" t="s">
        <v>75</v>
      </c>
      <c r="E315" s="133">
        <v>2007</v>
      </c>
      <c r="F315" s="133"/>
      <c r="G315" s="133">
        <v>2008</v>
      </c>
      <c r="H315" s="133"/>
      <c r="I315" s="133">
        <v>2009</v>
      </c>
      <c r="J315" s="133"/>
      <c r="K315" s="133" t="s">
        <v>334</v>
      </c>
      <c r="L315" s="133"/>
      <c r="M315" s="135">
        <v>2011</v>
      </c>
      <c r="N315" s="135"/>
      <c r="O315" s="133">
        <v>2012</v>
      </c>
      <c r="P315" s="133"/>
      <c r="Q315" s="135">
        <v>2013</v>
      </c>
      <c r="R315" s="135"/>
      <c r="S315" s="133">
        <v>2014</v>
      </c>
      <c r="T315" s="133"/>
      <c r="U315" s="135">
        <v>2015</v>
      </c>
      <c r="V315" s="135"/>
    </row>
    <row r="316" spans="1:22" ht="12.75">
      <c r="A316" s="133"/>
      <c r="B316" s="133"/>
      <c r="C316" s="132"/>
      <c r="D316" s="43" t="s">
        <v>76</v>
      </c>
      <c r="E316" s="43" t="s">
        <v>77</v>
      </c>
      <c r="F316" s="43" t="s">
        <v>78</v>
      </c>
      <c r="G316" s="43" t="s">
        <v>77</v>
      </c>
      <c r="H316" s="43" t="s">
        <v>78</v>
      </c>
      <c r="I316" s="43" t="s">
        <v>77</v>
      </c>
      <c r="J316" s="43" t="s">
        <v>78</v>
      </c>
      <c r="K316" s="43" t="s">
        <v>77</v>
      </c>
      <c r="L316" s="43" t="s">
        <v>78</v>
      </c>
      <c r="M316" s="43" t="s">
        <v>77</v>
      </c>
      <c r="N316" s="44" t="s">
        <v>78</v>
      </c>
      <c r="O316" s="43" t="s">
        <v>77</v>
      </c>
      <c r="P316" s="43" t="s">
        <v>78</v>
      </c>
      <c r="Q316" s="44" t="s">
        <v>77</v>
      </c>
      <c r="R316" s="44" t="s">
        <v>78</v>
      </c>
      <c r="S316" s="43" t="s">
        <v>77</v>
      </c>
      <c r="T316" s="43" t="s">
        <v>78</v>
      </c>
      <c r="U316" s="44" t="s">
        <v>77</v>
      </c>
      <c r="V316" s="44" t="s">
        <v>78</v>
      </c>
    </row>
    <row r="317" spans="1:22" ht="12.75" customHeight="1">
      <c r="A317" s="154" t="s">
        <v>1</v>
      </c>
      <c r="B317" s="154" t="s">
        <v>126</v>
      </c>
      <c r="C317" s="123" t="s">
        <v>293</v>
      </c>
      <c r="D317" s="41" t="s">
        <v>79</v>
      </c>
      <c r="E317" s="36">
        <v>0</v>
      </c>
      <c r="F317" s="36">
        <v>0</v>
      </c>
      <c r="G317" s="36">
        <v>0</v>
      </c>
      <c r="H317" s="5">
        <v>0</v>
      </c>
      <c r="I317" s="5">
        <v>0</v>
      </c>
      <c r="J317" s="36">
        <v>0</v>
      </c>
      <c r="K317" s="36">
        <v>1</v>
      </c>
      <c r="L317" s="36">
        <v>4</v>
      </c>
      <c r="M317" s="36">
        <v>5</v>
      </c>
      <c r="N317" s="35">
        <v>8</v>
      </c>
      <c r="O317" s="36" t="s">
        <v>74</v>
      </c>
      <c r="P317" s="36" t="s">
        <v>74</v>
      </c>
      <c r="Q317" s="35" t="s">
        <v>74</v>
      </c>
      <c r="R317" s="35" t="s">
        <v>74</v>
      </c>
      <c r="S317" s="36" t="s">
        <v>74</v>
      </c>
      <c r="T317" s="36" t="s">
        <v>74</v>
      </c>
      <c r="U317" s="35" t="s">
        <v>74</v>
      </c>
      <c r="V317" s="35" t="s">
        <v>74</v>
      </c>
    </row>
    <row r="318" spans="1:22" ht="12.75">
      <c r="A318" s="154"/>
      <c r="B318" s="154"/>
      <c r="C318" s="124"/>
      <c r="D318" s="41" t="s">
        <v>127</v>
      </c>
      <c r="E318" s="134" t="s">
        <v>74</v>
      </c>
      <c r="F318" s="134"/>
      <c r="G318" s="142" t="s">
        <v>74</v>
      </c>
      <c r="H318" s="142"/>
      <c r="I318" s="134" t="s">
        <v>74</v>
      </c>
      <c r="J318" s="134"/>
      <c r="K318" s="142">
        <v>9</v>
      </c>
      <c r="L318" s="142"/>
      <c r="M318" s="134" t="s">
        <v>74</v>
      </c>
      <c r="N318" s="134"/>
      <c r="O318" s="134" t="s">
        <v>74</v>
      </c>
      <c r="P318" s="134"/>
      <c r="Q318" s="142">
        <v>35</v>
      </c>
      <c r="R318" s="142"/>
      <c r="S318" s="134" t="s">
        <v>74</v>
      </c>
      <c r="T318" s="134"/>
      <c r="U318" s="142">
        <v>36</v>
      </c>
      <c r="V318" s="142"/>
    </row>
    <row r="319" spans="1:22" ht="12.75">
      <c r="A319" s="154"/>
      <c r="B319" s="154"/>
      <c r="C319" s="124"/>
      <c r="D319" s="41" t="s">
        <v>128</v>
      </c>
      <c r="E319" s="140">
        <v>0</v>
      </c>
      <c r="F319" s="140"/>
      <c r="G319" s="140"/>
      <c r="H319" s="140"/>
      <c r="I319" s="140"/>
      <c r="J319" s="140"/>
      <c r="K319" s="140"/>
      <c r="L319" s="140"/>
      <c r="M319" s="140"/>
      <c r="N319" s="140"/>
      <c r="O319" s="140"/>
      <c r="P319" s="140"/>
      <c r="Q319" s="140"/>
      <c r="R319" s="140"/>
      <c r="S319" s="140"/>
      <c r="T319" s="140"/>
      <c r="U319" s="140"/>
      <c r="V319" s="140"/>
    </row>
    <row r="320" spans="1:22" ht="24">
      <c r="A320" s="154"/>
      <c r="B320" s="154"/>
      <c r="C320" s="125"/>
      <c r="D320" s="41" t="s">
        <v>216</v>
      </c>
      <c r="E320" s="140" t="s">
        <v>74</v>
      </c>
      <c r="F320" s="140"/>
      <c r="G320" s="142" t="s">
        <v>74</v>
      </c>
      <c r="H320" s="142"/>
      <c r="I320" s="134" t="s">
        <v>74</v>
      </c>
      <c r="J320" s="134"/>
      <c r="K320" s="134" t="s">
        <v>74</v>
      </c>
      <c r="L320" s="134"/>
      <c r="M320" s="159">
        <v>11</v>
      </c>
      <c r="N320" s="159"/>
      <c r="O320" s="159">
        <v>23</v>
      </c>
      <c r="P320" s="159"/>
      <c r="Q320" s="159">
        <v>28</v>
      </c>
      <c r="R320" s="159"/>
      <c r="S320" s="159">
        <v>28</v>
      </c>
      <c r="T320" s="159"/>
      <c r="U320" s="159">
        <v>28</v>
      </c>
      <c r="V320" s="159"/>
    </row>
    <row r="321" spans="1:22" ht="12.75" customHeight="1">
      <c r="A321" s="158" t="s">
        <v>2</v>
      </c>
      <c r="B321" s="158" t="s">
        <v>126</v>
      </c>
      <c r="C321" s="126"/>
      <c r="D321" s="36" t="s">
        <v>79</v>
      </c>
      <c r="E321" s="36">
        <v>0</v>
      </c>
      <c r="F321" s="36">
        <v>0</v>
      </c>
      <c r="G321" s="36">
        <v>0</v>
      </c>
      <c r="H321" s="5">
        <v>0</v>
      </c>
      <c r="I321" s="5">
        <v>0</v>
      </c>
      <c r="J321" s="36">
        <v>0</v>
      </c>
      <c r="K321" s="36">
        <v>1</v>
      </c>
      <c r="L321" s="36">
        <v>1</v>
      </c>
      <c r="M321" s="36">
        <v>1</v>
      </c>
      <c r="N321" s="35">
        <v>1</v>
      </c>
      <c r="O321" s="36" t="s">
        <v>74</v>
      </c>
      <c r="P321" s="36" t="s">
        <v>74</v>
      </c>
      <c r="Q321" s="35" t="s">
        <v>74</v>
      </c>
      <c r="R321" s="35" t="s">
        <v>74</v>
      </c>
      <c r="S321" s="36" t="s">
        <v>74</v>
      </c>
      <c r="T321" s="36" t="s">
        <v>74</v>
      </c>
      <c r="U321" s="35" t="s">
        <v>74</v>
      </c>
      <c r="V321" s="35" t="s">
        <v>74</v>
      </c>
    </row>
    <row r="322" spans="1:22" ht="12.75">
      <c r="A322" s="158"/>
      <c r="B322" s="158"/>
      <c r="C322" s="127"/>
      <c r="D322" s="36" t="s">
        <v>127</v>
      </c>
      <c r="E322" s="134" t="s">
        <v>74</v>
      </c>
      <c r="F322" s="134"/>
      <c r="G322" s="142" t="s">
        <v>74</v>
      </c>
      <c r="H322" s="142"/>
      <c r="I322" s="134" t="s">
        <v>74</v>
      </c>
      <c r="J322" s="134"/>
      <c r="K322" s="142">
        <v>5</v>
      </c>
      <c r="L322" s="142"/>
      <c r="M322" s="134" t="s">
        <v>74</v>
      </c>
      <c r="N322" s="134"/>
      <c r="O322" s="134" t="s">
        <v>74</v>
      </c>
      <c r="P322" s="134"/>
      <c r="Q322" s="142">
        <v>20</v>
      </c>
      <c r="R322" s="142"/>
      <c r="S322" s="134" t="s">
        <v>74</v>
      </c>
      <c r="T322" s="134"/>
      <c r="U322" s="142">
        <v>21</v>
      </c>
      <c r="V322" s="142"/>
    </row>
    <row r="323" spans="1:22" ht="12.75">
      <c r="A323" s="158"/>
      <c r="B323" s="158"/>
      <c r="C323" s="127"/>
      <c r="D323" s="36" t="s">
        <v>128</v>
      </c>
      <c r="E323" s="140">
        <v>0</v>
      </c>
      <c r="F323" s="140"/>
      <c r="G323" s="140"/>
      <c r="H323" s="140"/>
      <c r="I323" s="140"/>
      <c r="J323" s="140"/>
      <c r="K323" s="140"/>
      <c r="L323" s="140"/>
      <c r="M323" s="140"/>
      <c r="N323" s="140"/>
      <c r="O323" s="140"/>
      <c r="P323" s="140"/>
      <c r="Q323" s="140"/>
      <c r="R323" s="140"/>
      <c r="S323" s="140"/>
      <c r="T323" s="140"/>
      <c r="U323" s="140"/>
      <c r="V323" s="140"/>
    </row>
    <row r="324" spans="1:22" ht="24">
      <c r="A324" s="158"/>
      <c r="B324" s="158"/>
      <c r="C324" s="128"/>
      <c r="D324" s="36" t="s">
        <v>216</v>
      </c>
      <c r="E324" s="140" t="s">
        <v>74</v>
      </c>
      <c r="F324" s="140"/>
      <c r="G324" s="142" t="s">
        <v>74</v>
      </c>
      <c r="H324" s="142"/>
      <c r="I324" s="134" t="s">
        <v>74</v>
      </c>
      <c r="J324" s="134"/>
      <c r="K324" s="134" t="s">
        <v>74</v>
      </c>
      <c r="L324" s="134"/>
      <c r="M324" s="159">
        <v>1</v>
      </c>
      <c r="N324" s="159"/>
      <c r="O324" s="159">
        <v>8</v>
      </c>
      <c r="P324" s="159"/>
      <c r="Q324" s="159">
        <v>8</v>
      </c>
      <c r="R324" s="159"/>
      <c r="S324" s="159">
        <v>8</v>
      </c>
      <c r="T324" s="159"/>
      <c r="U324" s="159">
        <v>8</v>
      </c>
      <c r="V324" s="159"/>
    </row>
    <row r="325" spans="1:22" ht="12.75">
      <c r="A325" s="129" t="s">
        <v>35</v>
      </c>
      <c r="B325" s="129"/>
      <c r="C325" s="129"/>
      <c r="D325" s="129"/>
      <c r="E325" s="129"/>
      <c r="F325" s="129"/>
      <c r="G325" s="129"/>
      <c r="H325" s="129"/>
      <c r="I325" s="129"/>
      <c r="J325" s="129"/>
      <c r="K325" s="129"/>
      <c r="L325" s="129"/>
      <c r="M325" s="129"/>
      <c r="N325" s="129"/>
      <c r="O325" s="129"/>
      <c r="P325" s="129"/>
      <c r="Q325" s="129"/>
      <c r="R325" s="129"/>
      <c r="S325" s="129"/>
      <c r="T325" s="129"/>
      <c r="U325" s="129"/>
      <c r="V325" s="129"/>
    </row>
    <row r="326" spans="1:22" s="7" customFormat="1" ht="15.75" customHeight="1">
      <c r="A326" s="130" t="s">
        <v>70</v>
      </c>
      <c r="B326" s="130"/>
      <c r="C326" s="130"/>
      <c r="D326" s="130"/>
      <c r="E326" s="130"/>
      <c r="F326" s="130"/>
      <c r="G326" s="130"/>
      <c r="H326" s="130"/>
      <c r="I326" s="130"/>
      <c r="J326" s="130"/>
      <c r="K326" s="130"/>
      <c r="L326" s="130"/>
      <c r="M326" s="130"/>
      <c r="N326" s="130"/>
      <c r="O326" s="130"/>
      <c r="P326" s="130"/>
      <c r="Q326" s="130"/>
      <c r="R326" s="130"/>
      <c r="S326" s="130"/>
      <c r="T326" s="130"/>
      <c r="U326" s="130"/>
      <c r="V326" s="130"/>
    </row>
    <row r="327" spans="1:22" ht="12.75" customHeight="1">
      <c r="A327" s="133" t="s">
        <v>72</v>
      </c>
      <c r="B327" s="133" t="s">
        <v>125</v>
      </c>
      <c r="C327" s="131" t="s">
        <v>71</v>
      </c>
      <c r="D327" s="43" t="s">
        <v>75</v>
      </c>
      <c r="E327" s="133">
        <v>2007</v>
      </c>
      <c r="F327" s="133"/>
      <c r="G327" s="133">
        <v>2008</v>
      </c>
      <c r="H327" s="133"/>
      <c r="I327" s="133">
        <v>2009</v>
      </c>
      <c r="J327" s="133"/>
      <c r="K327" s="133" t="s">
        <v>334</v>
      </c>
      <c r="L327" s="133"/>
      <c r="M327" s="135">
        <v>2011</v>
      </c>
      <c r="N327" s="135"/>
      <c r="O327" s="133">
        <v>2012</v>
      </c>
      <c r="P327" s="133"/>
      <c r="Q327" s="135">
        <v>2013</v>
      </c>
      <c r="R327" s="135"/>
      <c r="S327" s="133">
        <v>2014</v>
      </c>
      <c r="T327" s="133"/>
      <c r="U327" s="135">
        <v>2015</v>
      </c>
      <c r="V327" s="135"/>
    </row>
    <row r="328" spans="1:22" ht="12.75">
      <c r="A328" s="133"/>
      <c r="B328" s="133"/>
      <c r="C328" s="132"/>
      <c r="D328" s="43" t="s">
        <v>76</v>
      </c>
      <c r="E328" s="43" t="s">
        <v>77</v>
      </c>
      <c r="F328" s="43" t="s">
        <v>78</v>
      </c>
      <c r="G328" s="43" t="s">
        <v>77</v>
      </c>
      <c r="H328" s="43" t="s">
        <v>78</v>
      </c>
      <c r="I328" s="43" t="s">
        <v>77</v>
      </c>
      <c r="J328" s="43" t="s">
        <v>78</v>
      </c>
      <c r="K328" s="43" t="s">
        <v>77</v>
      </c>
      <c r="L328" s="43" t="s">
        <v>78</v>
      </c>
      <c r="M328" s="43" t="s">
        <v>77</v>
      </c>
      <c r="N328" s="44" t="s">
        <v>78</v>
      </c>
      <c r="O328" s="43" t="s">
        <v>77</v>
      </c>
      <c r="P328" s="43" t="s">
        <v>78</v>
      </c>
      <c r="Q328" s="44" t="s">
        <v>77</v>
      </c>
      <c r="R328" s="44" t="s">
        <v>78</v>
      </c>
      <c r="S328" s="43" t="s">
        <v>77</v>
      </c>
      <c r="T328" s="43" t="s">
        <v>78</v>
      </c>
      <c r="U328" s="44" t="s">
        <v>77</v>
      </c>
      <c r="V328" s="44" t="s">
        <v>78</v>
      </c>
    </row>
    <row r="329" spans="1:22" ht="12.75" customHeight="1">
      <c r="A329" s="158" t="s">
        <v>36</v>
      </c>
      <c r="B329" s="158" t="s">
        <v>126</v>
      </c>
      <c r="C329" s="126"/>
      <c r="D329" s="36" t="s">
        <v>79</v>
      </c>
      <c r="E329" s="36">
        <v>0</v>
      </c>
      <c r="F329" s="36">
        <v>0</v>
      </c>
      <c r="G329" s="36">
        <v>0</v>
      </c>
      <c r="H329" s="5">
        <v>0</v>
      </c>
      <c r="I329" s="5">
        <v>8</v>
      </c>
      <c r="J329" s="36">
        <v>12</v>
      </c>
      <c r="K329" s="36">
        <v>12</v>
      </c>
      <c r="L329" s="36">
        <v>21</v>
      </c>
      <c r="M329" s="36">
        <v>35</v>
      </c>
      <c r="N329" s="40">
        <v>51</v>
      </c>
      <c r="O329" s="36" t="s">
        <v>74</v>
      </c>
      <c r="P329" s="36" t="s">
        <v>74</v>
      </c>
      <c r="Q329" s="35" t="s">
        <v>74</v>
      </c>
      <c r="R329" s="35" t="s">
        <v>74</v>
      </c>
      <c r="S329" s="36" t="s">
        <v>74</v>
      </c>
      <c r="T329" s="36" t="s">
        <v>74</v>
      </c>
      <c r="U329" s="35" t="s">
        <v>74</v>
      </c>
      <c r="V329" s="35" t="s">
        <v>74</v>
      </c>
    </row>
    <row r="330" spans="1:22" ht="12.75">
      <c r="A330" s="158"/>
      <c r="B330" s="158"/>
      <c r="C330" s="127"/>
      <c r="D330" s="36" t="s">
        <v>127</v>
      </c>
      <c r="E330" s="134" t="s">
        <v>74</v>
      </c>
      <c r="F330" s="134"/>
      <c r="G330" s="142" t="s">
        <v>74</v>
      </c>
      <c r="H330" s="142"/>
      <c r="I330" s="134" t="s">
        <v>74</v>
      </c>
      <c r="J330" s="134"/>
      <c r="K330" s="142">
        <v>50</v>
      </c>
      <c r="L330" s="142"/>
      <c r="M330" s="134" t="s">
        <v>74</v>
      </c>
      <c r="N330" s="134"/>
      <c r="O330" s="134" t="s">
        <v>74</v>
      </c>
      <c r="P330" s="134"/>
      <c r="Q330" s="142">
        <v>200</v>
      </c>
      <c r="R330" s="142"/>
      <c r="S330" s="134" t="s">
        <v>74</v>
      </c>
      <c r="T330" s="134"/>
      <c r="U330" s="142">
        <v>204</v>
      </c>
      <c r="V330" s="142"/>
    </row>
    <row r="331" spans="1:22" ht="12.75">
      <c r="A331" s="158"/>
      <c r="B331" s="158"/>
      <c r="C331" s="127"/>
      <c r="D331" s="36" t="s">
        <v>128</v>
      </c>
      <c r="E331" s="140">
        <v>0</v>
      </c>
      <c r="F331" s="140"/>
      <c r="G331" s="140"/>
      <c r="H331" s="140"/>
      <c r="I331" s="140"/>
      <c r="J331" s="140"/>
      <c r="K331" s="140"/>
      <c r="L331" s="140"/>
      <c r="M331" s="140"/>
      <c r="N331" s="140"/>
      <c r="O331" s="140"/>
      <c r="P331" s="140"/>
      <c r="Q331" s="140"/>
      <c r="R331" s="140"/>
      <c r="S331" s="140"/>
      <c r="T331" s="140"/>
      <c r="U331" s="140"/>
      <c r="V331" s="140"/>
    </row>
    <row r="332" spans="1:22" ht="24">
      <c r="A332" s="158"/>
      <c r="B332" s="158"/>
      <c r="C332" s="128"/>
      <c r="D332" s="36" t="s">
        <v>216</v>
      </c>
      <c r="E332" s="140" t="s">
        <v>74</v>
      </c>
      <c r="F332" s="140"/>
      <c r="G332" s="142" t="s">
        <v>74</v>
      </c>
      <c r="H332" s="142"/>
      <c r="I332" s="134" t="s">
        <v>74</v>
      </c>
      <c r="J332" s="134"/>
      <c r="K332" s="134" t="s">
        <v>74</v>
      </c>
      <c r="L332" s="134"/>
      <c r="M332" s="159">
        <v>67</v>
      </c>
      <c r="N332" s="159"/>
      <c r="O332" s="159">
        <v>75</v>
      </c>
      <c r="P332" s="159"/>
      <c r="Q332" s="159">
        <v>76</v>
      </c>
      <c r="R332" s="159"/>
      <c r="S332" s="159">
        <v>76</v>
      </c>
      <c r="T332" s="159"/>
      <c r="U332" s="159">
        <v>76</v>
      </c>
      <c r="V332" s="159"/>
    </row>
    <row r="333" spans="1:22" ht="12.75" customHeight="1">
      <c r="A333" s="186" t="s">
        <v>80</v>
      </c>
      <c r="B333" s="186"/>
      <c r="C333" s="186"/>
      <c r="D333" s="171" t="s">
        <v>337</v>
      </c>
      <c r="E333" s="171"/>
      <c r="F333" s="171"/>
      <c r="G333" s="171"/>
      <c r="H333" s="171"/>
      <c r="I333" s="171"/>
      <c r="J333" s="171"/>
      <c r="K333" s="171"/>
      <c r="L333" s="171"/>
      <c r="M333" s="171"/>
      <c r="N333" s="171"/>
      <c r="O333" s="171"/>
      <c r="P333" s="171"/>
      <c r="Q333" s="171"/>
      <c r="R333" s="171"/>
      <c r="S333" s="171"/>
      <c r="T333" s="171"/>
      <c r="U333" s="171"/>
      <c r="V333" s="171"/>
    </row>
    <row r="334" spans="1:22" ht="13.5" customHeight="1">
      <c r="A334" s="186"/>
      <c r="B334" s="186"/>
      <c r="C334" s="186"/>
      <c r="D334" s="171" t="s">
        <v>343</v>
      </c>
      <c r="E334" s="171"/>
      <c r="F334" s="171"/>
      <c r="G334" s="171"/>
      <c r="H334" s="171"/>
      <c r="I334" s="171"/>
      <c r="J334" s="171"/>
      <c r="K334" s="171"/>
      <c r="L334" s="171"/>
      <c r="M334" s="171"/>
      <c r="N334" s="171"/>
      <c r="O334" s="171"/>
      <c r="P334" s="171"/>
      <c r="Q334" s="171"/>
      <c r="R334" s="171"/>
      <c r="S334" s="171"/>
      <c r="T334" s="171"/>
      <c r="U334" s="171"/>
      <c r="V334" s="171"/>
    </row>
    <row r="335" spans="1:22" ht="12.75">
      <c r="A335" s="186"/>
      <c r="B335" s="186"/>
      <c r="C335" s="186"/>
      <c r="D335" s="171" t="s">
        <v>365</v>
      </c>
      <c r="E335" s="171"/>
      <c r="F335" s="171"/>
      <c r="G335" s="171"/>
      <c r="H335" s="171"/>
      <c r="I335" s="171"/>
      <c r="J335" s="171"/>
      <c r="K335" s="171"/>
      <c r="L335" s="171"/>
      <c r="M335" s="171"/>
      <c r="N335" s="171"/>
      <c r="O335" s="171"/>
      <c r="P335" s="171"/>
      <c r="Q335" s="171"/>
      <c r="R335" s="171"/>
      <c r="S335" s="171"/>
      <c r="T335" s="171"/>
      <c r="U335" s="171"/>
      <c r="V335" s="171"/>
    </row>
  </sheetData>
  <sheetProtection/>
  <mergeCells count="1669">
    <mergeCell ref="D335:V335"/>
    <mergeCell ref="A333:C335"/>
    <mergeCell ref="A321:A324"/>
    <mergeCell ref="B321:B324"/>
    <mergeCell ref="Q332:R332"/>
    <mergeCell ref="K330:L330"/>
    <mergeCell ref="M330:N330"/>
    <mergeCell ref="Q327:R327"/>
    <mergeCell ref="I327:J327"/>
    <mergeCell ref="B327:B328"/>
    <mergeCell ref="B329:B332"/>
    <mergeCell ref="E332:F332"/>
    <mergeCell ref="G332:H332"/>
    <mergeCell ref="I332:J332"/>
    <mergeCell ref="M312:N312"/>
    <mergeCell ref="U324:V324"/>
    <mergeCell ref="S332:T332"/>
    <mergeCell ref="U332:V332"/>
    <mergeCell ref="M332:N332"/>
    <mergeCell ref="U312:V312"/>
    <mergeCell ref="M324:N324"/>
    <mergeCell ref="O332:P332"/>
    <mergeCell ref="E312:F312"/>
    <mergeCell ref="G312:H312"/>
    <mergeCell ref="I312:J312"/>
    <mergeCell ref="K312:L312"/>
    <mergeCell ref="E324:F324"/>
    <mergeCell ref="G324:H324"/>
    <mergeCell ref="I324:J324"/>
    <mergeCell ref="K324:L324"/>
    <mergeCell ref="E320:F320"/>
    <mergeCell ref="G320:H320"/>
    <mergeCell ref="S308:T308"/>
    <mergeCell ref="O310:P310"/>
    <mergeCell ref="Q310:R310"/>
    <mergeCell ref="S324:T324"/>
    <mergeCell ref="O312:P312"/>
    <mergeCell ref="Q312:R312"/>
    <mergeCell ref="S312:T312"/>
    <mergeCell ref="O324:P324"/>
    <mergeCell ref="U306:V306"/>
    <mergeCell ref="E307:V307"/>
    <mergeCell ref="I306:J306"/>
    <mergeCell ref="E304:F304"/>
    <mergeCell ref="G304:H304"/>
    <mergeCell ref="I304:J304"/>
    <mergeCell ref="E308:F308"/>
    <mergeCell ref="G308:H308"/>
    <mergeCell ref="I308:J308"/>
    <mergeCell ref="K308:L308"/>
    <mergeCell ref="Q302:R302"/>
    <mergeCell ref="O302:P302"/>
    <mergeCell ref="Q304:R304"/>
    <mergeCell ref="E302:F302"/>
    <mergeCell ref="E303:V303"/>
    <mergeCell ref="U308:V308"/>
    <mergeCell ref="B305:B308"/>
    <mergeCell ref="E306:F306"/>
    <mergeCell ref="G306:H306"/>
    <mergeCell ref="Q306:R306"/>
    <mergeCell ref="S306:T306"/>
    <mergeCell ref="I302:J302"/>
    <mergeCell ref="K302:L302"/>
    <mergeCell ref="M302:N302"/>
    <mergeCell ref="M308:N308"/>
    <mergeCell ref="O308:P308"/>
    <mergeCell ref="A305:A308"/>
    <mergeCell ref="G296:H296"/>
    <mergeCell ref="Q296:R296"/>
    <mergeCell ref="A293:A296"/>
    <mergeCell ref="B293:B296"/>
    <mergeCell ref="B297:B300"/>
    <mergeCell ref="B301:B304"/>
    <mergeCell ref="A301:A304"/>
    <mergeCell ref="E300:F300"/>
    <mergeCell ref="A297:A300"/>
    <mergeCell ref="S283:T283"/>
    <mergeCell ref="U285:V285"/>
    <mergeCell ref="K283:L283"/>
    <mergeCell ref="E277:F277"/>
    <mergeCell ref="G277:H277"/>
    <mergeCell ref="I277:J277"/>
    <mergeCell ref="K277:L277"/>
    <mergeCell ref="M279:N279"/>
    <mergeCell ref="O279:P279"/>
    <mergeCell ref="Q287:R287"/>
    <mergeCell ref="O289:P289"/>
    <mergeCell ref="O281:P281"/>
    <mergeCell ref="Q281:R281"/>
    <mergeCell ref="S287:T287"/>
    <mergeCell ref="Q285:R285"/>
    <mergeCell ref="E284:V284"/>
    <mergeCell ref="M281:N281"/>
    <mergeCell ref="U289:V289"/>
    <mergeCell ref="S285:T285"/>
    <mergeCell ref="M285:N285"/>
    <mergeCell ref="O285:P285"/>
    <mergeCell ref="B286:B289"/>
    <mergeCell ref="E289:F289"/>
    <mergeCell ref="M287:N287"/>
    <mergeCell ref="K285:L285"/>
    <mergeCell ref="O287:P287"/>
    <mergeCell ref="G283:H283"/>
    <mergeCell ref="I281:J281"/>
    <mergeCell ref="B278:B280"/>
    <mergeCell ref="G289:H289"/>
    <mergeCell ref="I289:J289"/>
    <mergeCell ref="A286:A289"/>
    <mergeCell ref="E281:F281"/>
    <mergeCell ref="G281:H281"/>
    <mergeCell ref="K289:L289"/>
    <mergeCell ref="M289:N289"/>
    <mergeCell ref="B274:B276"/>
    <mergeCell ref="K275:L275"/>
    <mergeCell ref="E285:F285"/>
    <mergeCell ref="G285:H285"/>
    <mergeCell ref="B282:B284"/>
    <mergeCell ref="E283:F283"/>
    <mergeCell ref="O275:P275"/>
    <mergeCell ref="G272:H272"/>
    <mergeCell ref="A274:A277"/>
    <mergeCell ref="A278:A281"/>
    <mergeCell ref="A282:A285"/>
    <mergeCell ref="I285:J285"/>
    <mergeCell ref="E280:V280"/>
    <mergeCell ref="I279:J279"/>
    <mergeCell ref="U279:V279"/>
    <mergeCell ref="U281:V281"/>
    <mergeCell ref="Q272:R272"/>
    <mergeCell ref="Q264:R264"/>
    <mergeCell ref="S279:T279"/>
    <mergeCell ref="E279:F279"/>
    <mergeCell ref="G279:H279"/>
    <mergeCell ref="K272:L272"/>
    <mergeCell ref="S272:T272"/>
    <mergeCell ref="E276:V276"/>
    <mergeCell ref="Q275:R275"/>
    <mergeCell ref="M275:N275"/>
    <mergeCell ref="K281:L281"/>
    <mergeCell ref="Q279:R279"/>
    <mergeCell ref="O272:P272"/>
    <mergeCell ref="B257:B260"/>
    <mergeCell ref="E259:V259"/>
    <mergeCell ref="Q260:R260"/>
    <mergeCell ref="O258:P258"/>
    <mergeCell ref="S275:T275"/>
    <mergeCell ref="U272:V272"/>
    <mergeCell ref="E272:F272"/>
    <mergeCell ref="G258:H258"/>
    <mergeCell ref="E271:V271"/>
    <mergeCell ref="U267:V267"/>
    <mergeCell ref="U277:V277"/>
    <mergeCell ref="S281:T281"/>
    <mergeCell ref="K279:L279"/>
    <mergeCell ref="M277:N277"/>
    <mergeCell ref="O277:P277"/>
    <mergeCell ref="Q277:R277"/>
    <mergeCell ref="S277:T277"/>
    <mergeCell ref="I264:J264"/>
    <mergeCell ref="G262:H262"/>
    <mergeCell ref="M272:N272"/>
    <mergeCell ref="M262:N262"/>
    <mergeCell ref="I260:J260"/>
    <mergeCell ref="K260:L260"/>
    <mergeCell ref="O264:P264"/>
    <mergeCell ref="S267:T267"/>
    <mergeCell ref="A261:A264"/>
    <mergeCell ref="B261:B264"/>
    <mergeCell ref="E262:F262"/>
    <mergeCell ref="G270:H270"/>
    <mergeCell ref="M270:N270"/>
    <mergeCell ref="M267:N267"/>
    <mergeCell ref="G267:H267"/>
    <mergeCell ref="I267:J267"/>
    <mergeCell ref="A257:A260"/>
    <mergeCell ref="U258:V258"/>
    <mergeCell ref="S260:T260"/>
    <mergeCell ref="U260:V260"/>
    <mergeCell ref="S256:T256"/>
    <mergeCell ref="Q256:R256"/>
    <mergeCell ref="E258:F258"/>
    <mergeCell ref="O260:P260"/>
    <mergeCell ref="M260:N260"/>
    <mergeCell ref="G260:H260"/>
    <mergeCell ref="M248:N248"/>
    <mergeCell ref="U226:V226"/>
    <mergeCell ref="G256:H256"/>
    <mergeCell ref="I256:J256"/>
    <mergeCell ref="A253:A256"/>
    <mergeCell ref="B253:B256"/>
    <mergeCell ref="A249:A252"/>
    <mergeCell ref="A245:A248"/>
    <mergeCell ref="B245:B248"/>
    <mergeCell ref="B249:B252"/>
    <mergeCell ref="K248:L248"/>
    <mergeCell ref="M222:N222"/>
    <mergeCell ref="M258:N258"/>
    <mergeCell ref="Q222:R222"/>
    <mergeCell ref="S222:T222"/>
    <mergeCell ref="U222:V222"/>
    <mergeCell ref="Q224:R224"/>
    <mergeCell ref="Q252:R252"/>
    <mergeCell ref="S252:T252"/>
    <mergeCell ref="U252:V252"/>
    <mergeCell ref="B230:B233"/>
    <mergeCell ref="A230:A233"/>
    <mergeCell ref="U241:V241"/>
    <mergeCell ref="K222:L222"/>
    <mergeCell ref="I248:J248"/>
    <mergeCell ref="E223:V223"/>
    <mergeCell ref="E224:F224"/>
    <mergeCell ref="G224:H224"/>
    <mergeCell ref="I224:J224"/>
    <mergeCell ref="K224:L224"/>
    <mergeCell ref="O224:P224"/>
    <mergeCell ref="K228:L228"/>
    <mergeCell ref="B234:B237"/>
    <mergeCell ref="A234:A237"/>
    <mergeCell ref="I226:J226"/>
    <mergeCell ref="E228:F228"/>
    <mergeCell ref="I228:J228"/>
    <mergeCell ref="E237:F237"/>
    <mergeCell ref="G235:H235"/>
    <mergeCell ref="E235:F235"/>
    <mergeCell ref="I222:J222"/>
    <mergeCell ref="I237:J237"/>
    <mergeCell ref="O222:P222"/>
    <mergeCell ref="A225:A228"/>
    <mergeCell ref="E227:V227"/>
    <mergeCell ref="G226:H226"/>
    <mergeCell ref="U228:V228"/>
    <mergeCell ref="B225:B228"/>
    <mergeCell ref="U224:V224"/>
    <mergeCell ref="S224:T224"/>
    <mergeCell ref="S231:T231"/>
    <mergeCell ref="Q226:R226"/>
    <mergeCell ref="K231:L231"/>
    <mergeCell ref="S228:T228"/>
    <mergeCell ref="K226:L226"/>
    <mergeCell ref="E241:F241"/>
    <mergeCell ref="E232:V232"/>
    <mergeCell ref="Q228:R228"/>
    <mergeCell ref="O231:P231"/>
    <mergeCell ref="O226:P226"/>
    <mergeCell ref="Q231:R231"/>
    <mergeCell ref="E239:F239"/>
    <mergeCell ref="G228:H228"/>
    <mergeCell ref="G237:H237"/>
    <mergeCell ref="M226:N226"/>
    <mergeCell ref="Q239:R239"/>
    <mergeCell ref="M239:N239"/>
    <mergeCell ref="O239:P239"/>
    <mergeCell ref="M228:N228"/>
    <mergeCell ref="O228:P228"/>
    <mergeCell ref="I239:J239"/>
    <mergeCell ref="K239:L239"/>
    <mergeCell ref="G239:H239"/>
    <mergeCell ref="B201:B204"/>
    <mergeCell ref="E202:F202"/>
    <mergeCell ref="G202:H202"/>
    <mergeCell ref="I212:J212"/>
    <mergeCell ref="E210:F210"/>
    <mergeCell ref="E222:F222"/>
    <mergeCell ref="G222:H222"/>
    <mergeCell ref="E204:F204"/>
    <mergeCell ref="G204:H204"/>
    <mergeCell ref="I208:J208"/>
    <mergeCell ref="M224:N224"/>
    <mergeCell ref="O237:P237"/>
    <mergeCell ref="Q235:R235"/>
    <mergeCell ref="K237:L237"/>
    <mergeCell ref="M231:N231"/>
    <mergeCell ref="M237:N237"/>
    <mergeCell ref="E208:F208"/>
    <mergeCell ref="G208:H208"/>
    <mergeCell ref="E212:F212"/>
    <mergeCell ref="G212:H212"/>
    <mergeCell ref="E206:F206"/>
    <mergeCell ref="G206:H206"/>
    <mergeCell ref="E211:V211"/>
    <mergeCell ref="G210:H210"/>
    <mergeCell ref="E207:V207"/>
    <mergeCell ref="S212:T212"/>
    <mergeCell ref="U212:V212"/>
    <mergeCell ref="M204:N204"/>
    <mergeCell ref="Q212:R212"/>
    <mergeCell ref="K200:L200"/>
    <mergeCell ref="M200:N200"/>
    <mergeCell ref="O200:P200"/>
    <mergeCell ref="Q200:R200"/>
    <mergeCell ref="O210:P210"/>
    <mergeCell ref="Q210:R210"/>
    <mergeCell ref="K210:L210"/>
    <mergeCell ref="M210:N210"/>
    <mergeCell ref="Q204:R204"/>
    <mergeCell ref="Q191:R191"/>
    <mergeCell ref="A59:A62"/>
    <mergeCell ref="U204:V204"/>
    <mergeCell ref="S204:T204"/>
    <mergeCell ref="Q194:R194"/>
    <mergeCell ref="S194:T194"/>
    <mergeCell ref="U196:V196"/>
    <mergeCell ref="U200:V200"/>
    <mergeCell ref="U198:V198"/>
    <mergeCell ref="O204:P204"/>
    <mergeCell ref="I191:J191"/>
    <mergeCell ref="E191:F191"/>
    <mergeCell ref="G191:H191"/>
    <mergeCell ref="O191:P191"/>
    <mergeCell ref="I200:J200"/>
    <mergeCell ref="I204:J204"/>
    <mergeCell ref="E196:F196"/>
    <mergeCell ref="E200:F200"/>
    <mergeCell ref="G200:H200"/>
    <mergeCell ref="O62:P62"/>
    <mergeCell ref="I62:J62"/>
    <mergeCell ref="G60:H60"/>
    <mergeCell ref="I60:J60"/>
    <mergeCell ref="U62:V62"/>
    <mergeCell ref="U60:V60"/>
    <mergeCell ref="O60:P60"/>
    <mergeCell ref="Q60:R60"/>
    <mergeCell ref="S60:T60"/>
    <mergeCell ref="Q62:R62"/>
    <mergeCell ref="B59:B62"/>
    <mergeCell ref="K62:L62"/>
    <mergeCell ref="G58:H58"/>
    <mergeCell ref="I58:J58"/>
    <mergeCell ref="E62:F62"/>
    <mergeCell ref="G62:H62"/>
    <mergeCell ref="K58:L58"/>
    <mergeCell ref="E60:F60"/>
    <mergeCell ref="E61:V61"/>
    <mergeCell ref="M62:N62"/>
    <mergeCell ref="A55:A58"/>
    <mergeCell ref="B55:B58"/>
    <mergeCell ref="E58:F58"/>
    <mergeCell ref="E56:F56"/>
    <mergeCell ref="E57:V57"/>
    <mergeCell ref="G56:H56"/>
    <mergeCell ref="Q58:R58"/>
    <mergeCell ref="S58:T58"/>
    <mergeCell ref="O56:P56"/>
    <mergeCell ref="U58:V58"/>
    <mergeCell ref="Q48:R48"/>
    <mergeCell ref="Q52:R52"/>
    <mergeCell ref="E53:V53"/>
    <mergeCell ref="K54:L54"/>
    <mergeCell ref="M54:N54"/>
    <mergeCell ref="Q54:R54"/>
    <mergeCell ref="O54:P54"/>
    <mergeCell ref="U50:V50"/>
    <mergeCell ref="I52:J52"/>
    <mergeCell ref="G48:H48"/>
    <mergeCell ref="S56:T56"/>
    <mergeCell ref="K52:L52"/>
    <mergeCell ref="S54:T54"/>
    <mergeCell ref="U54:V54"/>
    <mergeCell ref="S52:T52"/>
    <mergeCell ref="U52:V52"/>
    <mergeCell ref="U56:V56"/>
    <mergeCell ref="Q56:R56"/>
    <mergeCell ref="M52:N52"/>
    <mergeCell ref="K56:L56"/>
    <mergeCell ref="E42:F42"/>
    <mergeCell ref="G42:H42"/>
    <mergeCell ref="I42:J42"/>
    <mergeCell ref="K42:L42"/>
    <mergeCell ref="K46:L46"/>
    <mergeCell ref="I46:J46"/>
    <mergeCell ref="E45:V45"/>
    <mergeCell ref="U46:V46"/>
    <mergeCell ref="K40:L40"/>
    <mergeCell ref="U38:V38"/>
    <mergeCell ref="G50:H50"/>
    <mergeCell ref="I50:J50"/>
    <mergeCell ref="K50:L50"/>
    <mergeCell ref="M50:N50"/>
    <mergeCell ref="O48:P48"/>
    <mergeCell ref="Q46:R46"/>
    <mergeCell ref="S44:T44"/>
    <mergeCell ref="G46:H46"/>
    <mergeCell ref="S34:T34"/>
    <mergeCell ref="S38:T38"/>
    <mergeCell ref="O42:P42"/>
    <mergeCell ref="Q42:R42"/>
    <mergeCell ref="O38:P38"/>
    <mergeCell ref="Q38:R38"/>
    <mergeCell ref="Q40:R40"/>
    <mergeCell ref="O40:P40"/>
    <mergeCell ref="S42:T42"/>
    <mergeCell ref="S40:T40"/>
    <mergeCell ref="B35:B38"/>
    <mergeCell ref="B39:B42"/>
    <mergeCell ref="K36:L36"/>
    <mergeCell ref="E36:F36"/>
    <mergeCell ref="G36:H36"/>
    <mergeCell ref="I40:J40"/>
    <mergeCell ref="C31:C46"/>
    <mergeCell ref="E38:F38"/>
    <mergeCell ref="G38:H38"/>
    <mergeCell ref="K38:L38"/>
    <mergeCell ref="E37:V37"/>
    <mergeCell ref="U34:V34"/>
    <mergeCell ref="A27:A30"/>
    <mergeCell ref="B27:B30"/>
    <mergeCell ref="A47:A50"/>
    <mergeCell ref="B47:B50"/>
    <mergeCell ref="B43:B46"/>
    <mergeCell ref="A43:A46"/>
    <mergeCell ref="A39:A42"/>
    <mergeCell ref="B31:B34"/>
    <mergeCell ref="A35:A38"/>
    <mergeCell ref="A31:A34"/>
    <mergeCell ref="E46:F46"/>
    <mergeCell ref="Q22:R22"/>
    <mergeCell ref="S22:T22"/>
    <mergeCell ref="I22:J22"/>
    <mergeCell ref="K22:L22"/>
    <mergeCell ref="M22:N22"/>
    <mergeCell ref="O22:P22"/>
    <mergeCell ref="O44:P44"/>
    <mergeCell ref="Q34:R34"/>
    <mergeCell ref="I30:J30"/>
    <mergeCell ref="K30:L30"/>
    <mergeCell ref="K34:L34"/>
    <mergeCell ref="G32:H32"/>
    <mergeCell ref="K44:L44"/>
    <mergeCell ref="M44:N44"/>
    <mergeCell ref="Q36:R36"/>
    <mergeCell ref="I36:J36"/>
    <mergeCell ref="M36:N36"/>
    <mergeCell ref="E30:F30"/>
    <mergeCell ref="G30:H30"/>
    <mergeCell ref="G34:H34"/>
    <mergeCell ref="E34:F34"/>
    <mergeCell ref="A19:A22"/>
    <mergeCell ref="A23:A26"/>
    <mergeCell ref="E24:F24"/>
    <mergeCell ref="G28:H28"/>
    <mergeCell ref="E29:V29"/>
    <mergeCell ref="E32:F32"/>
    <mergeCell ref="I26:J26"/>
    <mergeCell ref="K26:L26"/>
    <mergeCell ref="B19:B22"/>
    <mergeCell ref="G24:H24"/>
    <mergeCell ref="I24:J24"/>
    <mergeCell ref="G20:H20"/>
    <mergeCell ref="E25:V25"/>
    <mergeCell ref="U20:V20"/>
    <mergeCell ref="K20:L20"/>
    <mergeCell ref="Q20:R20"/>
    <mergeCell ref="K24:L24"/>
    <mergeCell ref="M20:N20"/>
    <mergeCell ref="S24:T24"/>
    <mergeCell ref="U24:V24"/>
    <mergeCell ref="M24:N24"/>
    <mergeCell ref="O24:P24"/>
    <mergeCell ref="K14:L14"/>
    <mergeCell ref="U22:V22"/>
    <mergeCell ref="I18:J18"/>
    <mergeCell ref="E21:V21"/>
    <mergeCell ref="O20:P20"/>
    <mergeCell ref="I16:J16"/>
    <mergeCell ref="E22:F22"/>
    <mergeCell ref="G22:H22"/>
    <mergeCell ref="E20:F20"/>
    <mergeCell ref="S20:T20"/>
    <mergeCell ref="O16:P16"/>
    <mergeCell ref="K16:L16"/>
    <mergeCell ref="B11:B14"/>
    <mergeCell ref="E18:F18"/>
    <mergeCell ref="E17:V17"/>
    <mergeCell ref="Q18:R18"/>
    <mergeCell ref="E16:F16"/>
    <mergeCell ref="K18:L18"/>
    <mergeCell ref="M16:N16"/>
    <mergeCell ref="O14:P14"/>
    <mergeCell ref="O322:P322"/>
    <mergeCell ref="A15:A18"/>
    <mergeCell ref="S18:T18"/>
    <mergeCell ref="U18:V18"/>
    <mergeCell ref="M18:N18"/>
    <mergeCell ref="G18:H18"/>
    <mergeCell ref="M322:N322"/>
    <mergeCell ref="I320:J320"/>
    <mergeCell ref="M320:N320"/>
    <mergeCell ref="O320:P320"/>
    <mergeCell ref="G330:H330"/>
    <mergeCell ref="E330:F330"/>
    <mergeCell ref="E331:V331"/>
    <mergeCell ref="K332:L332"/>
    <mergeCell ref="I330:J330"/>
    <mergeCell ref="A11:A14"/>
    <mergeCell ref="E14:F14"/>
    <mergeCell ref="K322:L322"/>
    <mergeCell ref="K320:L320"/>
    <mergeCell ref="K315:L315"/>
    <mergeCell ref="A327:A328"/>
    <mergeCell ref="O327:P327"/>
    <mergeCell ref="K327:L327"/>
    <mergeCell ref="E327:F327"/>
    <mergeCell ref="G327:H327"/>
    <mergeCell ref="D333:V333"/>
    <mergeCell ref="O330:P330"/>
    <mergeCell ref="Q330:R330"/>
    <mergeCell ref="S330:T330"/>
    <mergeCell ref="U330:V330"/>
    <mergeCell ref="C329:C332"/>
    <mergeCell ref="A329:A332"/>
    <mergeCell ref="M327:N327"/>
    <mergeCell ref="E322:F322"/>
    <mergeCell ref="E323:V323"/>
    <mergeCell ref="G322:H322"/>
    <mergeCell ref="I322:J322"/>
    <mergeCell ref="U322:V322"/>
    <mergeCell ref="Q322:R322"/>
    <mergeCell ref="S322:T322"/>
    <mergeCell ref="S318:T318"/>
    <mergeCell ref="U320:V320"/>
    <mergeCell ref="Q318:R318"/>
    <mergeCell ref="U318:V318"/>
    <mergeCell ref="U327:V327"/>
    <mergeCell ref="Q320:R320"/>
    <mergeCell ref="Q324:R324"/>
    <mergeCell ref="A314:V314"/>
    <mergeCell ref="E318:F318"/>
    <mergeCell ref="E319:V319"/>
    <mergeCell ref="B317:B320"/>
    <mergeCell ref="E315:F315"/>
    <mergeCell ref="G315:H315"/>
    <mergeCell ref="Q315:R315"/>
    <mergeCell ref="S315:T315"/>
    <mergeCell ref="C315:C316"/>
    <mergeCell ref="S320:T320"/>
    <mergeCell ref="A309:A312"/>
    <mergeCell ref="B309:B312"/>
    <mergeCell ref="A317:A320"/>
    <mergeCell ref="M315:N315"/>
    <mergeCell ref="I315:J315"/>
    <mergeCell ref="G318:H318"/>
    <mergeCell ref="I318:J318"/>
    <mergeCell ref="K318:L318"/>
    <mergeCell ref="M318:N318"/>
    <mergeCell ref="A315:A316"/>
    <mergeCell ref="E310:F310"/>
    <mergeCell ref="E311:V311"/>
    <mergeCell ref="G310:H310"/>
    <mergeCell ref="I310:J310"/>
    <mergeCell ref="K310:L310"/>
    <mergeCell ref="M310:N310"/>
    <mergeCell ref="S310:T310"/>
    <mergeCell ref="U310:V310"/>
    <mergeCell ref="Q308:R308"/>
    <mergeCell ref="U300:V300"/>
    <mergeCell ref="S302:T302"/>
    <mergeCell ref="U302:V302"/>
    <mergeCell ref="Q300:R300"/>
    <mergeCell ref="M304:N304"/>
    <mergeCell ref="O304:P304"/>
    <mergeCell ref="S300:T300"/>
    <mergeCell ref="S304:T304"/>
    <mergeCell ref="U304:V304"/>
    <mergeCell ref="G300:H300"/>
    <mergeCell ref="I300:J300"/>
    <mergeCell ref="M306:N306"/>
    <mergeCell ref="O306:P306"/>
    <mergeCell ref="K300:L300"/>
    <mergeCell ref="M300:N300"/>
    <mergeCell ref="G302:H302"/>
    <mergeCell ref="K306:L306"/>
    <mergeCell ref="K304:L304"/>
    <mergeCell ref="O300:P300"/>
    <mergeCell ref="E296:F296"/>
    <mergeCell ref="E299:V299"/>
    <mergeCell ref="I298:J298"/>
    <mergeCell ref="U298:V298"/>
    <mergeCell ref="E298:F298"/>
    <mergeCell ref="G298:H298"/>
    <mergeCell ref="I296:J296"/>
    <mergeCell ref="U296:V296"/>
    <mergeCell ref="S298:T298"/>
    <mergeCell ref="K298:L298"/>
    <mergeCell ref="K291:L291"/>
    <mergeCell ref="M291:N291"/>
    <mergeCell ref="I291:J291"/>
    <mergeCell ref="S296:T296"/>
    <mergeCell ref="I294:J294"/>
    <mergeCell ref="K296:L296"/>
    <mergeCell ref="M298:N298"/>
    <mergeCell ref="O298:P298"/>
    <mergeCell ref="S294:T294"/>
    <mergeCell ref="O291:P291"/>
    <mergeCell ref="Q291:R291"/>
    <mergeCell ref="M296:N296"/>
    <mergeCell ref="O296:P296"/>
    <mergeCell ref="Q298:R298"/>
    <mergeCell ref="S291:T291"/>
    <mergeCell ref="U291:V291"/>
    <mergeCell ref="S289:T289"/>
    <mergeCell ref="A290:V290"/>
    <mergeCell ref="C291:C292"/>
    <mergeCell ref="A291:A292"/>
    <mergeCell ref="B291:B292"/>
    <mergeCell ref="C286:C289"/>
    <mergeCell ref="Q289:R289"/>
    <mergeCell ref="E291:F291"/>
    <mergeCell ref="G291:H291"/>
    <mergeCell ref="M283:N283"/>
    <mergeCell ref="O283:P283"/>
    <mergeCell ref="E287:F287"/>
    <mergeCell ref="E288:V288"/>
    <mergeCell ref="G287:H287"/>
    <mergeCell ref="I287:J287"/>
    <mergeCell ref="K287:L287"/>
    <mergeCell ref="Q283:R283"/>
    <mergeCell ref="I283:J283"/>
    <mergeCell ref="U287:V287"/>
    <mergeCell ref="U283:V283"/>
    <mergeCell ref="U275:V275"/>
    <mergeCell ref="Q270:R270"/>
    <mergeCell ref="S270:T270"/>
    <mergeCell ref="U270:V270"/>
    <mergeCell ref="D273:V273"/>
    <mergeCell ref="E275:F275"/>
    <mergeCell ref="G275:H275"/>
    <mergeCell ref="I275:J275"/>
    <mergeCell ref="E270:F270"/>
    <mergeCell ref="O267:P267"/>
    <mergeCell ref="Q267:R267"/>
    <mergeCell ref="O270:P270"/>
    <mergeCell ref="I270:J270"/>
    <mergeCell ref="K270:L270"/>
    <mergeCell ref="K267:L267"/>
    <mergeCell ref="A267:A268"/>
    <mergeCell ref="B267:B268"/>
    <mergeCell ref="E267:F267"/>
    <mergeCell ref="A269:A272"/>
    <mergeCell ref="I272:J272"/>
    <mergeCell ref="B269:B272"/>
    <mergeCell ref="O262:P262"/>
    <mergeCell ref="Q262:R262"/>
    <mergeCell ref="E264:F264"/>
    <mergeCell ref="G264:H264"/>
    <mergeCell ref="E263:V263"/>
    <mergeCell ref="U264:V264"/>
    <mergeCell ref="M264:N264"/>
    <mergeCell ref="I262:J262"/>
    <mergeCell ref="U262:V262"/>
    <mergeCell ref="K264:L264"/>
    <mergeCell ref="Q254:R254"/>
    <mergeCell ref="S254:T254"/>
    <mergeCell ref="Q258:R258"/>
    <mergeCell ref="S258:T258"/>
    <mergeCell ref="O256:P256"/>
    <mergeCell ref="O254:P254"/>
    <mergeCell ref="E255:V255"/>
    <mergeCell ref="I254:J254"/>
    <mergeCell ref="K254:L254"/>
    <mergeCell ref="M256:N256"/>
    <mergeCell ref="K252:L252"/>
    <mergeCell ref="M252:N252"/>
    <mergeCell ref="O252:P252"/>
    <mergeCell ref="M254:N254"/>
    <mergeCell ref="I258:J258"/>
    <mergeCell ref="E260:F260"/>
    <mergeCell ref="K258:L258"/>
    <mergeCell ref="G254:H254"/>
    <mergeCell ref="E256:F256"/>
    <mergeCell ref="K256:L256"/>
    <mergeCell ref="E250:F250"/>
    <mergeCell ref="G250:H250"/>
    <mergeCell ref="Q250:R250"/>
    <mergeCell ref="S250:T250"/>
    <mergeCell ref="U256:V256"/>
    <mergeCell ref="S264:T264"/>
    <mergeCell ref="U254:V254"/>
    <mergeCell ref="E252:F252"/>
    <mergeCell ref="G252:H252"/>
    <mergeCell ref="I252:J252"/>
    <mergeCell ref="E248:F248"/>
    <mergeCell ref="G248:H248"/>
    <mergeCell ref="S248:T248"/>
    <mergeCell ref="E246:F246"/>
    <mergeCell ref="E247:V247"/>
    <mergeCell ref="E254:F254"/>
    <mergeCell ref="E251:V251"/>
    <mergeCell ref="I250:J250"/>
    <mergeCell ref="K250:L250"/>
    <mergeCell ref="M250:N250"/>
    <mergeCell ref="S246:T246"/>
    <mergeCell ref="U250:V250"/>
    <mergeCell ref="O248:P248"/>
    <mergeCell ref="Q248:R248"/>
    <mergeCell ref="U246:V246"/>
    <mergeCell ref="U248:V248"/>
    <mergeCell ref="O250:P250"/>
    <mergeCell ref="B238:B241"/>
    <mergeCell ref="G231:H231"/>
    <mergeCell ref="O241:P241"/>
    <mergeCell ref="Q241:R241"/>
    <mergeCell ref="S235:T235"/>
    <mergeCell ref="G246:H246"/>
    <mergeCell ref="I246:J246"/>
    <mergeCell ref="Q246:R246"/>
    <mergeCell ref="K246:L246"/>
    <mergeCell ref="O246:P246"/>
    <mergeCell ref="E236:V236"/>
    <mergeCell ref="I243:J243"/>
    <mergeCell ref="O243:P243"/>
    <mergeCell ref="U239:V239"/>
    <mergeCell ref="M243:N243"/>
    <mergeCell ref="U243:V243"/>
    <mergeCell ref="S237:T237"/>
    <mergeCell ref="S241:T241"/>
    <mergeCell ref="I241:J241"/>
    <mergeCell ref="K241:L241"/>
    <mergeCell ref="A238:A241"/>
    <mergeCell ref="M246:N246"/>
    <mergeCell ref="E233:F233"/>
    <mergeCell ref="G233:H233"/>
    <mergeCell ref="I233:J233"/>
    <mergeCell ref="K233:L233"/>
    <mergeCell ref="M235:N235"/>
    <mergeCell ref="G241:H241"/>
    <mergeCell ref="A243:A244"/>
    <mergeCell ref="B243:B244"/>
    <mergeCell ref="Q243:R243"/>
    <mergeCell ref="S243:T243"/>
    <mergeCell ref="Q237:R237"/>
    <mergeCell ref="U237:V237"/>
    <mergeCell ref="S239:T239"/>
    <mergeCell ref="E240:V240"/>
    <mergeCell ref="E243:F243"/>
    <mergeCell ref="G243:H243"/>
    <mergeCell ref="K243:L243"/>
    <mergeCell ref="M241:N241"/>
    <mergeCell ref="U235:V235"/>
    <mergeCell ref="I235:J235"/>
    <mergeCell ref="K235:L235"/>
    <mergeCell ref="S233:T233"/>
    <mergeCell ref="O235:P235"/>
    <mergeCell ref="M233:N233"/>
    <mergeCell ref="O233:P233"/>
    <mergeCell ref="U233:V233"/>
    <mergeCell ref="Q233:R233"/>
    <mergeCell ref="M215:N215"/>
    <mergeCell ref="U231:V231"/>
    <mergeCell ref="Q218:R218"/>
    <mergeCell ref="S218:T218"/>
    <mergeCell ref="U218:V218"/>
    <mergeCell ref="D229:V229"/>
    <mergeCell ref="E231:F231"/>
    <mergeCell ref="I231:J231"/>
    <mergeCell ref="O215:P215"/>
    <mergeCell ref="Q220:R220"/>
    <mergeCell ref="S220:T220"/>
    <mergeCell ref="S215:T215"/>
    <mergeCell ref="E219:V219"/>
    <mergeCell ref="I220:J220"/>
    <mergeCell ref="K220:L220"/>
    <mergeCell ref="M220:N220"/>
    <mergeCell ref="I215:J215"/>
    <mergeCell ref="O220:P220"/>
    <mergeCell ref="Q215:R215"/>
    <mergeCell ref="G220:H220"/>
    <mergeCell ref="M212:N212"/>
    <mergeCell ref="U220:V220"/>
    <mergeCell ref="E226:F226"/>
    <mergeCell ref="E220:F220"/>
    <mergeCell ref="U215:V215"/>
    <mergeCell ref="E215:F215"/>
    <mergeCell ref="G218:H218"/>
    <mergeCell ref="I218:J218"/>
    <mergeCell ref="K218:L218"/>
    <mergeCell ref="K215:L215"/>
    <mergeCell ref="A217:A220"/>
    <mergeCell ref="E218:F218"/>
    <mergeCell ref="U202:V202"/>
    <mergeCell ref="E203:V203"/>
    <mergeCell ref="U206:V206"/>
    <mergeCell ref="M208:N208"/>
    <mergeCell ref="K204:L204"/>
    <mergeCell ref="Q206:R206"/>
    <mergeCell ref="S206:T206"/>
    <mergeCell ref="O206:P206"/>
    <mergeCell ref="U210:V210"/>
    <mergeCell ref="S208:T208"/>
    <mergeCell ref="U208:V208"/>
    <mergeCell ref="I206:J206"/>
    <mergeCell ref="K206:L206"/>
    <mergeCell ref="M206:N206"/>
    <mergeCell ref="I210:J210"/>
    <mergeCell ref="Q208:R208"/>
    <mergeCell ref="S210:T210"/>
    <mergeCell ref="M218:N218"/>
    <mergeCell ref="O218:P218"/>
    <mergeCell ref="G215:H215"/>
    <mergeCell ref="I202:J202"/>
    <mergeCell ref="K202:L202"/>
    <mergeCell ref="M202:N202"/>
    <mergeCell ref="O208:P208"/>
    <mergeCell ref="K212:L212"/>
    <mergeCell ref="O212:P212"/>
    <mergeCell ref="K208:L208"/>
    <mergeCell ref="E199:V199"/>
    <mergeCell ref="O202:P202"/>
    <mergeCell ref="M196:N196"/>
    <mergeCell ref="Q198:R198"/>
    <mergeCell ref="E198:F198"/>
    <mergeCell ref="G198:H198"/>
    <mergeCell ref="S200:T200"/>
    <mergeCell ref="S202:T202"/>
    <mergeCell ref="Q202:R202"/>
    <mergeCell ref="E195:V195"/>
    <mergeCell ref="M194:N194"/>
    <mergeCell ref="O194:P194"/>
    <mergeCell ref="I198:J198"/>
    <mergeCell ref="K198:L198"/>
    <mergeCell ref="M198:N198"/>
    <mergeCell ref="O198:P198"/>
    <mergeCell ref="S198:T198"/>
    <mergeCell ref="G194:H194"/>
    <mergeCell ref="S196:T196"/>
    <mergeCell ref="I196:J196"/>
    <mergeCell ref="A191:A192"/>
    <mergeCell ref="B191:B192"/>
    <mergeCell ref="O196:P196"/>
    <mergeCell ref="B193:B196"/>
    <mergeCell ref="K196:L196"/>
    <mergeCell ref="Q196:R196"/>
    <mergeCell ref="M191:N191"/>
    <mergeCell ref="E194:F194"/>
    <mergeCell ref="I194:J194"/>
    <mergeCell ref="K194:L194"/>
    <mergeCell ref="G196:H196"/>
    <mergeCell ref="E188:V188"/>
    <mergeCell ref="U189:V189"/>
    <mergeCell ref="U194:V194"/>
    <mergeCell ref="K191:L191"/>
    <mergeCell ref="S191:T191"/>
    <mergeCell ref="S189:T189"/>
    <mergeCell ref="U191:V191"/>
    <mergeCell ref="Q187:R187"/>
    <mergeCell ref="E184:V184"/>
    <mergeCell ref="S187:T187"/>
    <mergeCell ref="I185:J185"/>
    <mergeCell ref="S178:T178"/>
    <mergeCell ref="M178:N178"/>
    <mergeCell ref="K187:L187"/>
    <mergeCell ref="M187:N187"/>
    <mergeCell ref="O187:P187"/>
    <mergeCell ref="Q178:R178"/>
    <mergeCell ref="U185:V185"/>
    <mergeCell ref="E183:F183"/>
    <mergeCell ref="Q189:R189"/>
    <mergeCell ref="U180:V180"/>
    <mergeCell ref="Q180:R180"/>
    <mergeCell ref="S180:T180"/>
    <mergeCell ref="O183:P183"/>
    <mergeCell ref="S183:T183"/>
    <mergeCell ref="U183:V183"/>
    <mergeCell ref="U187:V187"/>
    <mergeCell ref="K185:L185"/>
    <mergeCell ref="M185:N185"/>
    <mergeCell ref="O185:P185"/>
    <mergeCell ref="K183:L183"/>
    <mergeCell ref="E185:F185"/>
    <mergeCell ref="S185:T185"/>
    <mergeCell ref="Q185:R185"/>
    <mergeCell ref="G185:H185"/>
    <mergeCell ref="G183:H183"/>
    <mergeCell ref="I183:J183"/>
    <mergeCell ref="I178:J178"/>
    <mergeCell ref="D181:V181"/>
    <mergeCell ref="Q183:R183"/>
    <mergeCell ref="M183:N183"/>
    <mergeCell ref="E180:F180"/>
    <mergeCell ref="E179:V179"/>
    <mergeCell ref="I180:J180"/>
    <mergeCell ref="K180:L180"/>
    <mergeCell ref="M180:N180"/>
    <mergeCell ref="O180:P180"/>
    <mergeCell ref="K174:L174"/>
    <mergeCell ref="M174:N174"/>
    <mergeCell ref="U178:V178"/>
    <mergeCell ref="M176:N176"/>
    <mergeCell ref="O176:P176"/>
    <mergeCell ref="K178:L178"/>
    <mergeCell ref="O178:P178"/>
    <mergeCell ref="K176:L176"/>
    <mergeCell ref="U176:V176"/>
    <mergeCell ref="Q176:R176"/>
    <mergeCell ref="S174:T174"/>
    <mergeCell ref="U174:V174"/>
    <mergeCell ref="E175:V175"/>
    <mergeCell ref="E174:F174"/>
    <mergeCell ref="S176:T176"/>
    <mergeCell ref="G176:H176"/>
    <mergeCell ref="I176:J176"/>
    <mergeCell ref="G174:H174"/>
    <mergeCell ref="I174:J174"/>
    <mergeCell ref="Q174:R174"/>
    <mergeCell ref="E150:F150"/>
    <mergeCell ref="G150:H150"/>
    <mergeCell ref="Q160:R160"/>
    <mergeCell ref="O171:P171"/>
    <mergeCell ref="Q150:R150"/>
    <mergeCell ref="E151:V151"/>
    <mergeCell ref="U154:V154"/>
    <mergeCell ref="I152:J152"/>
    <mergeCell ref="U171:V171"/>
    <mergeCell ref="O154:P154"/>
    <mergeCell ref="Q152:R152"/>
    <mergeCell ref="S152:T152"/>
    <mergeCell ref="M152:N152"/>
    <mergeCell ref="U152:V152"/>
    <mergeCell ref="A171:A172"/>
    <mergeCell ref="G152:H152"/>
    <mergeCell ref="A157:A160"/>
    <mergeCell ref="U168:V168"/>
    <mergeCell ref="Q164:R164"/>
    <mergeCell ref="S164:T164"/>
    <mergeCell ref="I150:J150"/>
    <mergeCell ref="K150:L150"/>
    <mergeCell ref="M150:N150"/>
    <mergeCell ref="O150:P150"/>
    <mergeCell ref="O147:P147"/>
    <mergeCell ref="K147:L147"/>
    <mergeCell ref="M147:N147"/>
    <mergeCell ref="O143:P143"/>
    <mergeCell ref="O145:P145"/>
    <mergeCell ref="M135:N135"/>
    <mergeCell ref="O135:P135"/>
    <mergeCell ref="M137:N137"/>
    <mergeCell ref="O137:P137"/>
    <mergeCell ref="U150:V150"/>
    <mergeCell ref="S150:T150"/>
    <mergeCell ref="U145:V145"/>
    <mergeCell ref="U147:V147"/>
    <mergeCell ref="U143:V143"/>
    <mergeCell ref="S147:T147"/>
    <mergeCell ref="U141:V141"/>
    <mergeCell ref="K139:L139"/>
    <mergeCell ref="M139:N139"/>
    <mergeCell ref="O139:P139"/>
    <mergeCell ref="K141:L141"/>
    <mergeCell ref="O141:P141"/>
    <mergeCell ref="Q139:R139"/>
    <mergeCell ref="S141:T141"/>
    <mergeCell ref="Q141:R141"/>
    <mergeCell ref="M141:N141"/>
    <mergeCell ref="S139:T139"/>
    <mergeCell ref="U139:V139"/>
    <mergeCell ref="U137:V137"/>
    <mergeCell ref="S135:T135"/>
    <mergeCell ref="E140:V140"/>
    <mergeCell ref="I135:J135"/>
    <mergeCell ref="I137:J137"/>
    <mergeCell ref="Q137:R137"/>
    <mergeCell ref="K135:L135"/>
    <mergeCell ref="E137:F137"/>
    <mergeCell ref="G137:H137"/>
    <mergeCell ref="E135:F135"/>
    <mergeCell ref="E136:V136"/>
    <mergeCell ref="S137:T137"/>
    <mergeCell ref="K137:L137"/>
    <mergeCell ref="U135:V135"/>
    <mergeCell ref="I139:J139"/>
    <mergeCell ref="Q143:R143"/>
    <mergeCell ref="S143:T143"/>
    <mergeCell ref="U132:V132"/>
    <mergeCell ref="G132:H132"/>
    <mergeCell ref="I132:J132"/>
    <mergeCell ref="M132:N132"/>
    <mergeCell ref="Q132:R132"/>
    <mergeCell ref="O132:P132"/>
    <mergeCell ref="S132:T132"/>
    <mergeCell ref="U119:V119"/>
    <mergeCell ref="E120:V120"/>
    <mergeCell ref="I119:J119"/>
    <mergeCell ref="K119:L119"/>
    <mergeCell ref="M119:N119"/>
    <mergeCell ref="O119:P119"/>
    <mergeCell ref="E119:F119"/>
    <mergeCell ref="G119:H119"/>
    <mergeCell ref="E116:V116"/>
    <mergeCell ref="I115:J115"/>
    <mergeCell ref="K115:L115"/>
    <mergeCell ref="M115:N115"/>
    <mergeCell ref="E115:F115"/>
    <mergeCell ref="G115:H115"/>
    <mergeCell ref="S108:T108"/>
    <mergeCell ref="U108:V108"/>
    <mergeCell ref="U115:V115"/>
    <mergeCell ref="E112:V112"/>
    <mergeCell ref="S113:T113"/>
    <mergeCell ref="U113:V113"/>
    <mergeCell ref="Q115:R115"/>
    <mergeCell ref="S115:T115"/>
    <mergeCell ref="Q111:R111"/>
    <mergeCell ref="S111:T111"/>
    <mergeCell ref="O115:P115"/>
    <mergeCell ref="U111:V111"/>
    <mergeCell ref="O113:P113"/>
    <mergeCell ref="Q113:R113"/>
    <mergeCell ref="M111:N111"/>
    <mergeCell ref="O111:P111"/>
    <mergeCell ref="A108:A109"/>
    <mergeCell ref="B108:B109"/>
    <mergeCell ref="E108:F108"/>
    <mergeCell ref="C108:C109"/>
    <mergeCell ref="G108:H108"/>
    <mergeCell ref="I108:J108"/>
    <mergeCell ref="C103:C106"/>
    <mergeCell ref="U104:V104"/>
    <mergeCell ref="E105:V105"/>
    <mergeCell ref="G104:H104"/>
    <mergeCell ref="I104:J104"/>
    <mergeCell ref="K104:L104"/>
    <mergeCell ref="O104:P104"/>
    <mergeCell ref="M104:N104"/>
    <mergeCell ref="Q104:R104"/>
    <mergeCell ref="S104:T104"/>
    <mergeCell ref="M101:N101"/>
    <mergeCell ref="O101:P101"/>
    <mergeCell ref="Q101:R101"/>
    <mergeCell ref="E104:F104"/>
    <mergeCell ref="A103:A106"/>
    <mergeCell ref="B103:B106"/>
    <mergeCell ref="O106:P106"/>
    <mergeCell ref="Q106:R106"/>
    <mergeCell ref="E106:F106"/>
    <mergeCell ref="G106:H106"/>
    <mergeCell ref="U95:V95"/>
    <mergeCell ref="C94:C97"/>
    <mergeCell ref="S101:T101"/>
    <mergeCell ref="U101:V101"/>
    <mergeCell ref="A101:A102"/>
    <mergeCell ref="B101:B102"/>
    <mergeCell ref="E101:F101"/>
    <mergeCell ref="G101:H101"/>
    <mergeCell ref="I101:J101"/>
    <mergeCell ref="K101:L101"/>
    <mergeCell ref="E92:V92"/>
    <mergeCell ref="O91:P91"/>
    <mergeCell ref="A94:A97"/>
    <mergeCell ref="B94:B97"/>
    <mergeCell ref="S97:T97"/>
    <mergeCell ref="U97:V97"/>
    <mergeCell ref="E97:F97"/>
    <mergeCell ref="G97:H97"/>
    <mergeCell ref="I97:J97"/>
    <mergeCell ref="K97:L97"/>
    <mergeCell ref="Q91:R91"/>
    <mergeCell ref="I91:J91"/>
    <mergeCell ref="U91:V91"/>
    <mergeCell ref="E95:F95"/>
    <mergeCell ref="G95:H95"/>
    <mergeCell ref="I95:J95"/>
    <mergeCell ref="K95:L95"/>
    <mergeCell ref="M95:N95"/>
    <mergeCell ref="O95:P95"/>
    <mergeCell ref="Q95:R95"/>
    <mergeCell ref="I87:J87"/>
    <mergeCell ref="K87:L87"/>
    <mergeCell ref="M87:N87"/>
    <mergeCell ref="Q87:R87"/>
    <mergeCell ref="S87:T87"/>
    <mergeCell ref="Q89:R89"/>
    <mergeCell ref="K91:L91"/>
    <mergeCell ref="E87:F87"/>
    <mergeCell ref="E88:V88"/>
    <mergeCell ref="S89:T89"/>
    <mergeCell ref="O87:P87"/>
    <mergeCell ref="U89:V89"/>
    <mergeCell ref="U87:V87"/>
    <mergeCell ref="O89:P89"/>
    <mergeCell ref="S91:T91"/>
    <mergeCell ref="G87:H87"/>
    <mergeCell ref="U71:V71"/>
    <mergeCell ref="E72:V72"/>
    <mergeCell ref="I71:J71"/>
    <mergeCell ref="K71:L71"/>
    <mergeCell ref="M71:N71"/>
    <mergeCell ref="O71:P71"/>
    <mergeCell ref="G71:H71"/>
    <mergeCell ref="E71:F71"/>
    <mergeCell ref="Q71:R71"/>
    <mergeCell ref="K106:L106"/>
    <mergeCell ref="M106:N106"/>
    <mergeCell ref="G79:H79"/>
    <mergeCell ref="K75:L75"/>
    <mergeCell ref="M89:N89"/>
    <mergeCell ref="E79:F79"/>
    <mergeCell ref="G75:H75"/>
    <mergeCell ref="K83:L83"/>
    <mergeCell ref="M83:N83"/>
    <mergeCell ref="E91:F91"/>
    <mergeCell ref="I79:J79"/>
    <mergeCell ref="K79:L79"/>
    <mergeCell ref="M79:N79"/>
    <mergeCell ref="M91:N91"/>
    <mergeCell ref="E84:V84"/>
    <mergeCell ref="E75:F75"/>
    <mergeCell ref="E76:V76"/>
    <mergeCell ref="E83:F83"/>
    <mergeCell ref="O83:P83"/>
    <mergeCell ref="G91:H91"/>
    <mergeCell ref="S67:T67"/>
    <mergeCell ref="U67:V67"/>
    <mergeCell ref="Q69:R69"/>
    <mergeCell ref="S69:T69"/>
    <mergeCell ref="E68:V68"/>
    <mergeCell ref="U69:V69"/>
    <mergeCell ref="M69:N69"/>
    <mergeCell ref="E69:F69"/>
    <mergeCell ref="G69:H69"/>
    <mergeCell ref="I69:J69"/>
    <mergeCell ref="S83:T83"/>
    <mergeCell ref="U83:V83"/>
    <mergeCell ref="O79:P79"/>
    <mergeCell ref="I81:J81"/>
    <mergeCell ref="K81:L81"/>
    <mergeCell ref="S79:T79"/>
    <mergeCell ref="U81:V81"/>
    <mergeCell ref="Q79:R79"/>
    <mergeCell ref="U79:V79"/>
    <mergeCell ref="E80:V80"/>
    <mergeCell ref="O64:P64"/>
    <mergeCell ref="U64:V64"/>
    <mergeCell ref="G64:H64"/>
    <mergeCell ref="I64:J64"/>
    <mergeCell ref="K64:L64"/>
    <mergeCell ref="M64:N64"/>
    <mergeCell ref="A64:A65"/>
    <mergeCell ref="B64:B65"/>
    <mergeCell ref="E64:F64"/>
    <mergeCell ref="K73:L73"/>
    <mergeCell ref="A66:A69"/>
    <mergeCell ref="B66:B69"/>
    <mergeCell ref="B70:B73"/>
    <mergeCell ref="E73:F73"/>
    <mergeCell ref="G73:H73"/>
    <mergeCell ref="I73:J73"/>
    <mergeCell ref="Q67:R67"/>
    <mergeCell ref="G67:H67"/>
    <mergeCell ref="I67:J67"/>
    <mergeCell ref="K67:L67"/>
    <mergeCell ref="Q75:R75"/>
    <mergeCell ref="M75:N75"/>
    <mergeCell ref="O75:P75"/>
    <mergeCell ref="I75:J75"/>
    <mergeCell ref="K69:L69"/>
    <mergeCell ref="M38:N38"/>
    <mergeCell ref="U75:V75"/>
    <mergeCell ref="O69:P69"/>
    <mergeCell ref="S62:T62"/>
    <mergeCell ref="Q64:R64"/>
    <mergeCell ref="S64:T64"/>
    <mergeCell ref="S71:T71"/>
    <mergeCell ref="S73:T73"/>
    <mergeCell ref="S75:T75"/>
    <mergeCell ref="O67:P67"/>
    <mergeCell ref="Q30:R30"/>
    <mergeCell ref="U36:V36"/>
    <mergeCell ref="O58:P58"/>
    <mergeCell ref="M34:N34"/>
    <mergeCell ref="E44:F44"/>
    <mergeCell ref="G54:H54"/>
    <mergeCell ref="I54:J54"/>
    <mergeCell ref="G44:H44"/>
    <mergeCell ref="I44:J44"/>
    <mergeCell ref="M46:N46"/>
    <mergeCell ref="K28:L28"/>
    <mergeCell ref="I38:J38"/>
    <mergeCell ref="S46:T46"/>
    <mergeCell ref="Q44:R44"/>
    <mergeCell ref="U40:V40"/>
    <mergeCell ref="M30:N30"/>
    <mergeCell ref="O30:P30"/>
    <mergeCell ref="O32:P32"/>
    <mergeCell ref="Q32:R32"/>
    <mergeCell ref="U30:V30"/>
    <mergeCell ref="S30:T30"/>
    <mergeCell ref="I28:J28"/>
    <mergeCell ref="S48:T48"/>
    <mergeCell ref="E33:V33"/>
    <mergeCell ref="I32:J32"/>
    <mergeCell ref="K32:L32"/>
    <mergeCell ref="M32:N32"/>
    <mergeCell ref="S28:T28"/>
    <mergeCell ref="U48:V48"/>
    <mergeCell ref="O28:P28"/>
    <mergeCell ref="O26:P26"/>
    <mergeCell ref="Q24:R24"/>
    <mergeCell ref="E49:V49"/>
    <mergeCell ref="O50:P50"/>
    <mergeCell ref="Q50:R50"/>
    <mergeCell ref="S50:T50"/>
    <mergeCell ref="Q28:R28"/>
    <mergeCell ref="S32:T32"/>
    <mergeCell ref="U32:V32"/>
    <mergeCell ref="E28:F28"/>
    <mergeCell ref="U26:V26"/>
    <mergeCell ref="M26:N26"/>
    <mergeCell ref="Q26:R26"/>
    <mergeCell ref="M28:N28"/>
    <mergeCell ref="O9:P9"/>
    <mergeCell ref="U28:V28"/>
    <mergeCell ref="S26:T26"/>
    <mergeCell ref="S16:T16"/>
    <mergeCell ref="Q14:R14"/>
    <mergeCell ref="Q12:R12"/>
    <mergeCell ref="U16:V16"/>
    <mergeCell ref="Q16:R16"/>
    <mergeCell ref="S14:T14"/>
    <mergeCell ref="U14:V14"/>
    <mergeCell ref="O18:P18"/>
    <mergeCell ref="A9:A10"/>
    <mergeCell ref="K9:L9"/>
    <mergeCell ref="M9:N9"/>
    <mergeCell ref="U12:V12"/>
    <mergeCell ref="K12:L12"/>
    <mergeCell ref="A51:A54"/>
    <mergeCell ref="I20:J20"/>
    <mergeCell ref="G52:H52"/>
    <mergeCell ref="E40:F40"/>
    <mergeCell ref="G40:H40"/>
    <mergeCell ref="E12:F12"/>
    <mergeCell ref="I14:J14"/>
    <mergeCell ref="B23:B26"/>
    <mergeCell ref="E26:F26"/>
    <mergeCell ref="G26:H26"/>
    <mergeCell ref="B15:B18"/>
    <mergeCell ref="G16:H16"/>
    <mergeCell ref="G14:H14"/>
    <mergeCell ref="B9:B10"/>
    <mergeCell ref="E9:F9"/>
    <mergeCell ref="I9:J9"/>
    <mergeCell ref="G9:H9"/>
    <mergeCell ref="M14:N14"/>
    <mergeCell ref="E13:V13"/>
    <mergeCell ref="G12:H12"/>
    <mergeCell ref="Q9:R9"/>
    <mergeCell ref="I12:J12"/>
    <mergeCell ref="U9:V9"/>
    <mergeCell ref="M12:N12"/>
    <mergeCell ref="O12:P12"/>
    <mergeCell ref="S9:T9"/>
    <mergeCell ref="S12:T12"/>
    <mergeCell ref="B51:B54"/>
    <mergeCell ref="E54:F54"/>
    <mergeCell ref="E41:V41"/>
    <mergeCell ref="I34:J34"/>
    <mergeCell ref="I48:J48"/>
    <mergeCell ref="K48:L48"/>
    <mergeCell ref="S36:T36"/>
    <mergeCell ref="U44:V44"/>
    <mergeCell ref="O34:P34"/>
    <mergeCell ref="E48:F48"/>
    <mergeCell ref="E52:F52"/>
    <mergeCell ref="E67:F67"/>
    <mergeCell ref="K60:L60"/>
    <mergeCell ref="M60:N60"/>
    <mergeCell ref="M48:N48"/>
    <mergeCell ref="E50:F50"/>
    <mergeCell ref="M58:N58"/>
    <mergeCell ref="M56:N56"/>
    <mergeCell ref="I56:J56"/>
    <mergeCell ref="M67:N67"/>
    <mergeCell ref="O36:P36"/>
    <mergeCell ref="M73:N73"/>
    <mergeCell ref="O73:P73"/>
    <mergeCell ref="Q73:R73"/>
    <mergeCell ref="U73:V73"/>
    <mergeCell ref="O52:P52"/>
    <mergeCell ref="M42:N42"/>
    <mergeCell ref="M40:N40"/>
    <mergeCell ref="U42:V42"/>
    <mergeCell ref="O46:P46"/>
    <mergeCell ref="G77:H77"/>
    <mergeCell ref="I77:J77"/>
    <mergeCell ref="K77:L77"/>
    <mergeCell ref="Q77:R77"/>
    <mergeCell ref="S77:T77"/>
    <mergeCell ref="M77:N77"/>
    <mergeCell ref="G81:H81"/>
    <mergeCell ref="O77:P77"/>
    <mergeCell ref="G83:H83"/>
    <mergeCell ref="I83:J83"/>
    <mergeCell ref="U77:V77"/>
    <mergeCell ref="M81:N81"/>
    <mergeCell ref="O81:P81"/>
    <mergeCell ref="Q81:R81"/>
    <mergeCell ref="S81:T81"/>
    <mergeCell ref="Q83:R83"/>
    <mergeCell ref="S85:T85"/>
    <mergeCell ref="Q85:R85"/>
    <mergeCell ref="E85:F85"/>
    <mergeCell ref="G85:H85"/>
    <mergeCell ref="I85:J85"/>
    <mergeCell ref="K85:L85"/>
    <mergeCell ref="M85:N85"/>
    <mergeCell ref="O85:P85"/>
    <mergeCell ref="I89:J89"/>
    <mergeCell ref="K89:L89"/>
    <mergeCell ref="U85:V85"/>
    <mergeCell ref="M97:N97"/>
    <mergeCell ref="O97:P97"/>
    <mergeCell ref="Q97:R97"/>
    <mergeCell ref="M93:N93"/>
    <mergeCell ref="O93:P93"/>
    <mergeCell ref="Q93:R93"/>
    <mergeCell ref="E96:V96"/>
    <mergeCell ref="Q108:R108"/>
    <mergeCell ref="K108:L108"/>
    <mergeCell ref="M108:N108"/>
    <mergeCell ref="U93:V93"/>
    <mergeCell ref="S93:T93"/>
    <mergeCell ref="E93:F93"/>
    <mergeCell ref="G93:H93"/>
    <mergeCell ref="I93:J93"/>
    <mergeCell ref="K93:L93"/>
    <mergeCell ref="S95:T95"/>
    <mergeCell ref="E113:F113"/>
    <mergeCell ref="G113:H113"/>
    <mergeCell ref="I113:J113"/>
    <mergeCell ref="K113:L113"/>
    <mergeCell ref="M113:N113"/>
    <mergeCell ref="O108:P108"/>
    <mergeCell ref="E111:F111"/>
    <mergeCell ref="G111:H111"/>
    <mergeCell ref="I111:J111"/>
    <mergeCell ref="K111:L111"/>
    <mergeCell ref="A74:A77"/>
    <mergeCell ref="B74:B77"/>
    <mergeCell ref="A78:A81"/>
    <mergeCell ref="E89:F89"/>
    <mergeCell ref="E81:F81"/>
    <mergeCell ref="C82:C85"/>
    <mergeCell ref="C86:C89"/>
    <mergeCell ref="B78:B81"/>
    <mergeCell ref="E77:F77"/>
    <mergeCell ref="C66:C77"/>
    <mergeCell ref="G123:H123"/>
    <mergeCell ref="I123:J123"/>
    <mergeCell ref="K123:L123"/>
    <mergeCell ref="M123:N123"/>
    <mergeCell ref="I121:J121"/>
    <mergeCell ref="S123:T123"/>
    <mergeCell ref="M121:N121"/>
    <mergeCell ref="K117:L117"/>
    <mergeCell ref="K121:L121"/>
    <mergeCell ref="G125:H125"/>
    <mergeCell ref="I125:J125"/>
    <mergeCell ref="K125:L125"/>
    <mergeCell ref="E124:V124"/>
    <mergeCell ref="Q123:R123"/>
    <mergeCell ref="S119:T119"/>
    <mergeCell ref="U123:V123"/>
    <mergeCell ref="E121:F121"/>
    <mergeCell ref="U121:V121"/>
    <mergeCell ref="M117:N117"/>
    <mergeCell ref="Q135:R135"/>
    <mergeCell ref="S117:T117"/>
    <mergeCell ref="Q119:R119"/>
    <mergeCell ref="U125:V125"/>
    <mergeCell ref="U129:V129"/>
    <mergeCell ref="O117:P117"/>
    <mergeCell ref="Q117:R117"/>
    <mergeCell ref="O127:P127"/>
    <mergeCell ref="E129:F129"/>
    <mergeCell ref="G129:H129"/>
    <mergeCell ref="Q129:R129"/>
    <mergeCell ref="E117:F117"/>
    <mergeCell ref="G117:H117"/>
    <mergeCell ref="E125:F125"/>
    <mergeCell ref="Q127:R127"/>
    <mergeCell ref="E127:F127"/>
    <mergeCell ref="E128:V128"/>
    <mergeCell ref="O121:P121"/>
    <mergeCell ref="S129:T129"/>
    <mergeCell ref="S127:T127"/>
    <mergeCell ref="U127:V127"/>
    <mergeCell ref="K127:L127"/>
    <mergeCell ref="M127:N127"/>
    <mergeCell ref="E139:F139"/>
    <mergeCell ref="G139:H139"/>
    <mergeCell ref="K132:L132"/>
    <mergeCell ref="I129:J129"/>
    <mergeCell ref="K129:L129"/>
    <mergeCell ref="O129:P129"/>
    <mergeCell ref="G135:H135"/>
    <mergeCell ref="E132:F132"/>
    <mergeCell ref="Q145:R145"/>
    <mergeCell ref="A110:A113"/>
    <mergeCell ref="B110:B113"/>
    <mergeCell ref="A114:A117"/>
    <mergeCell ref="B114:B117"/>
    <mergeCell ref="A134:A137"/>
    <mergeCell ref="B118:B121"/>
    <mergeCell ref="B134:B137"/>
    <mergeCell ref="M125:N125"/>
    <mergeCell ref="O125:P125"/>
    <mergeCell ref="A138:A141"/>
    <mergeCell ref="B142:B145"/>
    <mergeCell ref="A142:A145"/>
    <mergeCell ref="G141:H141"/>
    <mergeCell ref="I141:J141"/>
    <mergeCell ref="K145:L145"/>
    <mergeCell ref="I145:J145"/>
    <mergeCell ref="I147:J147"/>
    <mergeCell ref="I143:J143"/>
    <mergeCell ref="E144:V144"/>
    <mergeCell ref="E143:F143"/>
    <mergeCell ref="B138:B141"/>
    <mergeCell ref="A147:A148"/>
    <mergeCell ref="B147:B148"/>
    <mergeCell ref="E147:F147"/>
    <mergeCell ref="E145:F145"/>
    <mergeCell ref="E141:F141"/>
    <mergeCell ref="K154:L154"/>
    <mergeCell ref="K152:L152"/>
    <mergeCell ref="C142:C145"/>
    <mergeCell ref="A146:V146"/>
    <mergeCell ref="C147:C148"/>
    <mergeCell ref="E159:V159"/>
    <mergeCell ref="I158:J158"/>
    <mergeCell ref="G143:H143"/>
    <mergeCell ref="G147:H147"/>
    <mergeCell ref="M145:N145"/>
    <mergeCell ref="S145:T145"/>
    <mergeCell ref="O152:P152"/>
    <mergeCell ref="S156:T156"/>
    <mergeCell ref="E163:V163"/>
    <mergeCell ref="G166:H166"/>
    <mergeCell ref="G145:H145"/>
    <mergeCell ref="M156:N156"/>
    <mergeCell ref="O156:P156"/>
    <mergeCell ref="G156:H156"/>
    <mergeCell ref="I156:J156"/>
    <mergeCell ref="E156:F156"/>
    <mergeCell ref="M154:N154"/>
    <mergeCell ref="O166:P166"/>
    <mergeCell ref="Q166:R166"/>
    <mergeCell ref="K143:L143"/>
    <mergeCell ref="M143:N143"/>
    <mergeCell ref="Q147:R147"/>
    <mergeCell ref="O158:P158"/>
    <mergeCell ref="K158:L158"/>
    <mergeCell ref="I154:J154"/>
    <mergeCell ref="I162:J162"/>
    <mergeCell ref="K162:L162"/>
    <mergeCell ref="I166:J166"/>
    <mergeCell ref="G162:H162"/>
    <mergeCell ref="E158:F158"/>
    <mergeCell ref="S158:T158"/>
    <mergeCell ref="M158:N158"/>
    <mergeCell ref="G158:H158"/>
    <mergeCell ref="S162:T162"/>
    <mergeCell ref="E162:F162"/>
    <mergeCell ref="K160:L160"/>
    <mergeCell ref="O162:P162"/>
    <mergeCell ref="U162:V162"/>
    <mergeCell ref="Q162:R162"/>
    <mergeCell ref="O160:P160"/>
    <mergeCell ref="G160:H160"/>
    <mergeCell ref="E160:F160"/>
    <mergeCell ref="M162:N162"/>
    <mergeCell ref="M160:N160"/>
    <mergeCell ref="E152:F152"/>
    <mergeCell ref="E154:F154"/>
    <mergeCell ref="G154:H154"/>
    <mergeCell ref="E155:V155"/>
    <mergeCell ref="I160:J160"/>
    <mergeCell ref="Q158:R158"/>
    <mergeCell ref="U156:V156"/>
    <mergeCell ref="K156:L156"/>
    <mergeCell ref="Q156:R156"/>
    <mergeCell ref="Q154:R154"/>
    <mergeCell ref="U158:V158"/>
    <mergeCell ref="S154:T154"/>
    <mergeCell ref="I164:J164"/>
    <mergeCell ref="K168:L168"/>
    <mergeCell ref="K164:L164"/>
    <mergeCell ref="M164:N164"/>
    <mergeCell ref="S168:T168"/>
    <mergeCell ref="M168:N168"/>
    <mergeCell ref="U160:V160"/>
    <mergeCell ref="S160:T160"/>
    <mergeCell ref="G168:H168"/>
    <mergeCell ref="Q171:R171"/>
    <mergeCell ref="O164:P164"/>
    <mergeCell ref="S166:T166"/>
    <mergeCell ref="E167:V167"/>
    <mergeCell ref="U166:V166"/>
    <mergeCell ref="E166:F166"/>
    <mergeCell ref="E171:F171"/>
    <mergeCell ref="U164:V164"/>
    <mergeCell ref="K166:L166"/>
    <mergeCell ref="E189:F189"/>
    <mergeCell ref="O189:P189"/>
    <mergeCell ref="I189:J189"/>
    <mergeCell ref="M189:N189"/>
    <mergeCell ref="G189:H189"/>
    <mergeCell ref="E187:F187"/>
    <mergeCell ref="G187:H187"/>
    <mergeCell ref="I187:J187"/>
    <mergeCell ref="E178:F178"/>
    <mergeCell ref="G178:H178"/>
    <mergeCell ref="A193:A196"/>
    <mergeCell ref="A197:A200"/>
    <mergeCell ref="B197:B200"/>
    <mergeCell ref="A215:A216"/>
    <mergeCell ref="B215:B216"/>
    <mergeCell ref="A205:A208"/>
    <mergeCell ref="B205:B208"/>
    <mergeCell ref="A209:A212"/>
    <mergeCell ref="B209:B212"/>
    <mergeCell ref="A201:A204"/>
    <mergeCell ref="O174:P174"/>
    <mergeCell ref="C171:C172"/>
    <mergeCell ref="C173:C180"/>
    <mergeCell ref="K171:L171"/>
    <mergeCell ref="M171:N171"/>
    <mergeCell ref="G171:H171"/>
    <mergeCell ref="I171:J171"/>
    <mergeCell ref="G180:H180"/>
    <mergeCell ref="A165:A168"/>
    <mergeCell ref="A177:A180"/>
    <mergeCell ref="A169:V169"/>
    <mergeCell ref="A170:V170"/>
    <mergeCell ref="Q168:R168"/>
    <mergeCell ref="K189:L189"/>
    <mergeCell ref="B177:B180"/>
    <mergeCell ref="A182:A185"/>
    <mergeCell ref="A186:A189"/>
    <mergeCell ref="B173:B176"/>
    <mergeCell ref="C47:C50"/>
    <mergeCell ref="B182:B185"/>
    <mergeCell ref="B186:B189"/>
    <mergeCell ref="B171:B172"/>
    <mergeCell ref="B161:B164"/>
    <mergeCell ref="B90:B93"/>
    <mergeCell ref="B82:B85"/>
    <mergeCell ref="B86:B89"/>
    <mergeCell ref="B157:B160"/>
    <mergeCell ref="C134:C141"/>
    <mergeCell ref="A8:V8"/>
    <mergeCell ref="A7:V7"/>
    <mergeCell ref="D334:V334"/>
    <mergeCell ref="C11:C14"/>
    <mergeCell ref="C15:C18"/>
    <mergeCell ref="C9:C10"/>
    <mergeCell ref="C19:C22"/>
    <mergeCell ref="C23:C26"/>
    <mergeCell ref="A173:A176"/>
    <mergeCell ref="E176:F176"/>
    <mergeCell ref="C27:C30"/>
    <mergeCell ref="C90:C93"/>
    <mergeCell ref="C51:C54"/>
    <mergeCell ref="C55:C58"/>
    <mergeCell ref="C59:C62"/>
    <mergeCell ref="A63:V63"/>
    <mergeCell ref="A82:A85"/>
    <mergeCell ref="A90:A93"/>
    <mergeCell ref="A86:A89"/>
    <mergeCell ref="A70:A73"/>
    <mergeCell ref="C78:C81"/>
    <mergeCell ref="A98:V98"/>
    <mergeCell ref="A99:V99"/>
    <mergeCell ref="A100:V100"/>
    <mergeCell ref="C101:C102"/>
    <mergeCell ref="A107:V107"/>
    <mergeCell ref="S106:T106"/>
    <mergeCell ref="I106:J106"/>
    <mergeCell ref="U106:V106"/>
    <mergeCell ref="G89:H89"/>
    <mergeCell ref="A118:A121"/>
    <mergeCell ref="C110:C121"/>
    <mergeCell ref="I117:J117"/>
    <mergeCell ref="G121:H121"/>
    <mergeCell ref="U117:V117"/>
    <mergeCell ref="B122:B125"/>
    <mergeCell ref="O123:P123"/>
    <mergeCell ref="E123:F123"/>
    <mergeCell ref="Q121:R121"/>
    <mergeCell ref="S121:T121"/>
    <mergeCell ref="M129:N129"/>
    <mergeCell ref="G127:H127"/>
    <mergeCell ref="A131:V131"/>
    <mergeCell ref="C132:C133"/>
    <mergeCell ref="A132:A133"/>
    <mergeCell ref="Q125:R125"/>
    <mergeCell ref="S125:T125"/>
    <mergeCell ref="I127:J127"/>
    <mergeCell ref="B132:B133"/>
    <mergeCell ref="B126:B129"/>
    <mergeCell ref="A149:A152"/>
    <mergeCell ref="A153:A156"/>
    <mergeCell ref="B149:B152"/>
    <mergeCell ref="B153:B156"/>
    <mergeCell ref="A161:A164"/>
    <mergeCell ref="C122:C125"/>
    <mergeCell ref="C126:C129"/>
    <mergeCell ref="A130:V130"/>
    <mergeCell ref="A122:A125"/>
    <mergeCell ref="A126:A129"/>
    <mergeCell ref="C165:C168"/>
    <mergeCell ref="B165:B168"/>
    <mergeCell ref="C149:C160"/>
    <mergeCell ref="C161:C164"/>
    <mergeCell ref="O168:P168"/>
    <mergeCell ref="I168:J168"/>
    <mergeCell ref="E164:F164"/>
    <mergeCell ref="G164:H164"/>
    <mergeCell ref="E168:F168"/>
    <mergeCell ref="M166:N166"/>
    <mergeCell ref="S171:T171"/>
    <mergeCell ref="C245:C256"/>
    <mergeCell ref="C229:C241"/>
    <mergeCell ref="A242:V242"/>
    <mergeCell ref="C243:C244"/>
    <mergeCell ref="S226:T226"/>
    <mergeCell ref="C181:C189"/>
    <mergeCell ref="A190:V190"/>
    <mergeCell ref="C191:C192"/>
    <mergeCell ref="C193:C204"/>
    <mergeCell ref="C257:C260"/>
    <mergeCell ref="C205:C208"/>
    <mergeCell ref="C209:C212"/>
    <mergeCell ref="A213:V213"/>
    <mergeCell ref="A214:U214"/>
    <mergeCell ref="C215:C216"/>
    <mergeCell ref="C217:C224"/>
    <mergeCell ref="A221:A224"/>
    <mergeCell ref="B217:B224"/>
    <mergeCell ref="C225:C228"/>
    <mergeCell ref="C309:C312"/>
    <mergeCell ref="A313:V313"/>
    <mergeCell ref="C261:C264"/>
    <mergeCell ref="A265:V265"/>
    <mergeCell ref="A266:V266"/>
    <mergeCell ref="C267:C268"/>
    <mergeCell ref="C269:C272"/>
    <mergeCell ref="C273:C285"/>
    <mergeCell ref="S262:T262"/>
    <mergeCell ref="K262:L262"/>
    <mergeCell ref="C293:C304"/>
    <mergeCell ref="C305:C308"/>
    <mergeCell ref="K294:L294"/>
    <mergeCell ref="Q294:R294"/>
    <mergeCell ref="U294:V294"/>
    <mergeCell ref="M294:N294"/>
    <mergeCell ref="O294:P294"/>
    <mergeCell ref="E294:F294"/>
    <mergeCell ref="E295:V295"/>
    <mergeCell ref="G294:H294"/>
    <mergeCell ref="C317:C320"/>
    <mergeCell ref="C321:C324"/>
    <mergeCell ref="A325:V325"/>
    <mergeCell ref="A326:V326"/>
    <mergeCell ref="C327:C328"/>
    <mergeCell ref="O315:P315"/>
    <mergeCell ref="O318:P318"/>
    <mergeCell ref="B315:B316"/>
    <mergeCell ref="U315:V315"/>
    <mergeCell ref="S327:T327"/>
  </mergeCells>
  <printOptions horizontalCentered="1"/>
  <pageMargins left="0.1968503937007874" right="0.1968503937007874" top="0.35433070866141736" bottom="0.35433070866141736" header="0.31496062992125984" footer="0.15748031496062992"/>
  <pageSetup horizontalDpi="600" verticalDpi="600" orientation="landscape" pageOrder="overThenDown" paperSize="9" scale="60" r:id="rId3"/>
  <headerFooter alignWithMargins="0">
    <oddFooter>&amp;LZałącznik II do sprawozdania okresowego za II półrocze 2011 r. - RPO WL&amp;RStrona &amp;P/&amp;N</oddFoot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Y51"/>
  <sheetViews>
    <sheetView tabSelected="1" zoomScale="80" zoomScaleNormal="80" workbookViewId="0" topLeftCell="B30">
      <selection activeCell="O42" sqref="O42"/>
    </sheetView>
  </sheetViews>
  <sheetFormatPr defaultColWidth="9.140625" defaultRowHeight="12.75"/>
  <cols>
    <col min="1" max="1" width="17.57421875" style="86" customWidth="1"/>
    <col min="2" max="2" width="23.28125" style="86" customWidth="1"/>
    <col min="3" max="3" width="11.140625" style="86" customWidth="1"/>
    <col min="4" max="4" width="10.57421875" style="86" customWidth="1"/>
    <col min="5" max="5" width="17.421875" style="87" customWidth="1"/>
    <col min="6" max="6" width="18.421875" style="87" customWidth="1"/>
    <col min="7" max="7" width="16.8515625" style="86" customWidth="1"/>
    <col min="8" max="8" width="15.57421875" style="86" customWidth="1"/>
    <col min="9" max="9" width="12.8515625" style="86" customWidth="1"/>
    <col min="10" max="10" width="12.7109375" style="86" customWidth="1"/>
    <col min="11" max="11" width="10.57421875" style="86" customWidth="1"/>
    <col min="12" max="12" width="9.28125" style="86" bestFit="1" customWidth="1"/>
    <col min="13" max="13" width="9.28125" style="88" bestFit="1" customWidth="1"/>
    <col min="14" max="14" width="15.57421875" style="86" bestFit="1" customWidth="1"/>
    <col min="15" max="15" width="12.8515625" style="86" bestFit="1" customWidth="1"/>
    <col min="16" max="16" width="13.28125" style="88" customWidth="1"/>
    <col min="17" max="17" width="10.140625" style="86" customWidth="1"/>
    <col min="18" max="18" width="12.8515625" style="86" customWidth="1"/>
    <col min="19" max="19" width="9.140625" style="86" customWidth="1"/>
    <col min="20" max="20" width="12.8515625" style="86" customWidth="1"/>
    <col min="21" max="21" width="9.57421875" style="86" customWidth="1"/>
    <col min="22" max="22" width="12.8515625" style="86" customWidth="1"/>
    <col min="23" max="23" width="9.28125" style="86" customWidth="1"/>
    <col min="24" max="24" width="16.28125" style="89" hidden="1" customWidth="1"/>
    <col min="25" max="25" width="13.57421875" style="86" bestFit="1" customWidth="1"/>
    <col min="26" max="16384" width="9.140625" style="86" customWidth="1"/>
  </cols>
  <sheetData>
    <row r="1" ht="21.75" customHeight="1">
      <c r="A1" s="85" t="s">
        <v>379</v>
      </c>
    </row>
    <row r="2" ht="21.75" customHeight="1">
      <c r="A2" s="85"/>
    </row>
    <row r="3" spans="1:24" s="92" customFormat="1" ht="14.25" customHeight="1">
      <c r="A3" s="304" t="s">
        <v>380</v>
      </c>
      <c r="B3" s="304" t="s">
        <v>381</v>
      </c>
      <c r="C3" s="304" t="s">
        <v>382</v>
      </c>
      <c r="D3" s="304"/>
      <c r="E3" s="304" t="s">
        <v>383</v>
      </c>
      <c r="F3" s="304"/>
      <c r="G3" s="304" t="s">
        <v>384</v>
      </c>
      <c r="H3" s="304"/>
      <c r="I3" s="304"/>
      <c r="J3" s="304"/>
      <c r="K3" s="304"/>
      <c r="L3" s="304" t="s">
        <v>385</v>
      </c>
      <c r="M3" s="304"/>
      <c r="N3" s="300" t="s">
        <v>386</v>
      </c>
      <c r="O3" s="300"/>
      <c r="P3" s="300" t="s">
        <v>387</v>
      </c>
      <c r="Q3" s="301"/>
      <c r="R3" s="301"/>
      <c r="S3" s="301"/>
      <c r="T3" s="301"/>
      <c r="U3" s="301"/>
      <c r="V3" s="301"/>
      <c r="W3" s="301"/>
      <c r="X3" s="91"/>
    </row>
    <row r="4" spans="1:23" ht="43.5" customHeight="1">
      <c r="A4" s="304"/>
      <c r="B4" s="304"/>
      <c r="C4" s="304"/>
      <c r="D4" s="304"/>
      <c r="E4" s="304"/>
      <c r="F4" s="304"/>
      <c r="G4" s="304"/>
      <c r="H4" s="304"/>
      <c r="I4" s="304"/>
      <c r="J4" s="304"/>
      <c r="K4" s="304"/>
      <c r="L4" s="304"/>
      <c r="M4" s="304"/>
      <c r="N4" s="300"/>
      <c r="O4" s="300"/>
      <c r="P4" s="300" t="s">
        <v>388</v>
      </c>
      <c r="Q4" s="301"/>
      <c r="R4" s="302" t="s">
        <v>389</v>
      </c>
      <c r="S4" s="303"/>
      <c r="T4" s="303"/>
      <c r="U4" s="303"/>
      <c r="V4" s="303"/>
      <c r="W4" s="303"/>
    </row>
    <row r="5" spans="1:23" ht="49.5" customHeight="1">
      <c r="A5" s="304"/>
      <c r="B5" s="304"/>
      <c r="C5" s="304" t="s">
        <v>390</v>
      </c>
      <c r="D5" s="304" t="s">
        <v>391</v>
      </c>
      <c r="E5" s="304" t="s">
        <v>390</v>
      </c>
      <c r="F5" s="304" t="s">
        <v>391</v>
      </c>
      <c r="G5" s="304" t="s">
        <v>392</v>
      </c>
      <c r="H5" s="304" t="s">
        <v>393</v>
      </c>
      <c r="I5" s="305"/>
      <c r="J5" s="304" t="s">
        <v>394</v>
      </c>
      <c r="K5" s="305"/>
      <c r="L5" s="300" t="s">
        <v>390</v>
      </c>
      <c r="M5" s="300" t="s">
        <v>395</v>
      </c>
      <c r="N5" s="300" t="s">
        <v>390</v>
      </c>
      <c r="O5" s="300" t="s">
        <v>396</v>
      </c>
      <c r="P5" s="300" t="s">
        <v>397</v>
      </c>
      <c r="Q5" s="300" t="s">
        <v>398</v>
      </c>
      <c r="R5" s="300" t="s">
        <v>81</v>
      </c>
      <c r="S5" s="300"/>
      <c r="T5" s="300" t="s">
        <v>82</v>
      </c>
      <c r="U5" s="300"/>
      <c r="V5" s="300" t="s">
        <v>83</v>
      </c>
      <c r="W5" s="300"/>
    </row>
    <row r="6" spans="1:23" ht="23.25" customHeight="1">
      <c r="A6" s="304"/>
      <c r="B6" s="304"/>
      <c r="C6" s="305"/>
      <c r="D6" s="305"/>
      <c r="E6" s="305"/>
      <c r="F6" s="305"/>
      <c r="G6" s="305"/>
      <c r="H6" s="90" t="s">
        <v>399</v>
      </c>
      <c r="I6" s="90" t="s">
        <v>398</v>
      </c>
      <c r="J6" s="90" t="s">
        <v>399</v>
      </c>
      <c r="K6" s="90" t="s">
        <v>398</v>
      </c>
      <c r="L6" s="300"/>
      <c r="M6" s="300"/>
      <c r="N6" s="300"/>
      <c r="O6" s="300"/>
      <c r="P6" s="300"/>
      <c r="Q6" s="300"/>
      <c r="R6" s="90" t="s">
        <v>399</v>
      </c>
      <c r="S6" s="90" t="s">
        <v>398</v>
      </c>
      <c r="T6" s="90" t="s">
        <v>399</v>
      </c>
      <c r="U6" s="90" t="s">
        <v>398</v>
      </c>
      <c r="V6" s="90" t="s">
        <v>399</v>
      </c>
      <c r="W6" s="90" t="s">
        <v>398</v>
      </c>
    </row>
    <row r="7" spans="1:24" ht="30.75" customHeight="1">
      <c r="A7" s="90" t="s">
        <v>400</v>
      </c>
      <c r="B7" s="90" t="s">
        <v>401</v>
      </c>
      <c r="C7" s="90" t="s">
        <v>402</v>
      </c>
      <c r="D7" s="90" t="s">
        <v>403</v>
      </c>
      <c r="E7" s="90" t="s">
        <v>404</v>
      </c>
      <c r="F7" s="90" t="s">
        <v>405</v>
      </c>
      <c r="G7" s="90" t="s">
        <v>406</v>
      </c>
      <c r="H7" s="90" t="s">
        <v>407</v>
      </c>
      <c r="I7" s="90" t="s">
        <v>408</v>
      </c>
      <c r="J7" s="90" t="s">
        <v>409</v>
      </c>
      <c r="K7" s="90" t="s">
        <v>410</v>
      </c>
      <c r="L7" s="90" t="s">
        <v>411</v>
      </c>
      <c r="M7" s="90" t="s">
        <v>412</v>
      </c>
      <c r="N7" s="90" t="s">
        <v>413</v>
      </c>
      <c r="O7" s="90" t="s">
        <v>414</v>
      </c>
      <c r="P7" s="90" t="s">
        <v>415</v>
      </c>
      <c r="Q7" s="90" t="s">
        <v>416</v>
      </c>
      <c r="R7" s="90" t="s">
        <v>417</v>
      </c>
      <c r="S7" s="90" t="s">
        <v>418</v>
      </c>
      <c r="T7" s="90" t="s">
        <v>419</v>
      </c>
      <c r="U7" s="90" t="s">
        <v>420</v>
      </c>
      <c r="V7" s="90" t="s">
        <v>421</v>
      </c>
      <c r="W7" s="90" t="s">
        <v>422</v>
      </c>
      <c r="X7" s="93" t="s">
        <v>423</v>
      </c>
    </row>
    <row r="8" spans="1:24" ht="63">
      <c r="A8" s="299" t="s">
        <v>424</v>
      </c>
      <c r="B8" s="95" t="s">
        <v>425</v>
      </c>
      <c r="C8" s="96">
        <v>331</v>
      </c>
      <c r="D8" s="96">
        <v>197</v>
      </c>
      <c r="E8" s="97">
        <v>157560550.69</v>
      </c>
      <c r="F8" s="97">
        <v>73200232.38</v>
      </c>
      <c r="G8" s="97">
        <v>45490665.08</v>
      </c>
      <c r="H8" s="97">
        <v>38667064.39</v>
      </c>
      <c r="I8" s="97">
        <f>IF(G8&lt;&gt;0,H8/G8*100,0)</f>
        <v>84.99999796002103</v>
      </c>
      <c r="J8" s="97">
        <v>6823600.69</v>
      </c>
      <c r="K8" s="97">
        <f>IF(G8&lt;&gt;0,J8/G8*100,0)</f>
        <v>15.000002039978968</v>
      </c>
      <c r="L8" s="96">
        <v>331</v>
      </c>
      <c r="M8" s="96">
        <v>197</v>
      </c>
      <c r="N8" s="97">
        <v>157560550.69</v>
      </c>
      <c r="O8" s="97">
        <v>73200232.38</v>
      </c>
      <c r="P8" s="97">
        <f>R8+T8+V8</f>
        <v>45490665.08</v>
      </c>
      <c r="Q8" s="96">
        <f>IF(G8&lt;&gt;0,P8/G8*100,0)</f>
        <v>100</v>
      </c>
      <c r="R8" s="97">
        <v>45490665.08</v>
      </c>
      <c r="S8" s="97">
        <f>IF(P8&lt;&gt;0,R8/P8*100,0)</f>
        <v>100</v>
      </c>
      <c r="T8" s="97">
        <v>0</v>
      </c>
      <c r="U8" s="97">
        <v>0</v>
      </c>
      <c r="V8" s="97">
        <v>0</v>
      </c>
      <c r="W8" s="97">
        <f>IF(P8&lt;&gt;0,V8/P8*100,0)</f>
        <v>0</v>
      </c>
      <c r="X8" s="89" t="s">
        <v>426</v>
      </c>
    </row>
    <row r="9" spans="1:24" ht="59.25" customHeight="1">
      <c r="A9" s="299"/>
      <c r="B9" s="98" t="s">
        <v>427</v>
      </c>
      <c r="C9" s="96">
        <v>0</v>
      </c>
      <c r="D9" s="96">
        <v>0</v>
      </c>
      <c r="E9" s="97">
        <v>0</v>
      </c>
      <c r="F9" s="97">
        <v>0</v>
      </c>
      <c r="G9" s="97">
        <f aca="true" t="shared" si="0" ref="G9:G29">H9+J9</f>
        <v>0</v>
      </c>
      <c r="H9" s="97">
        <v>0</v>
      </c>
      <c r="I9" s="97">
        <f aca="true" t="shared" si="1" ref="I9:I29">IF(G9&lt;&gt;0,H9/G9*100,0)</f>
        <v>0</v>
      </c>
      <c r="J9" s="97">
        <v>0</v>
      </c>
      <c r="K9" s="97">
        <f aca="true" t="shared" si="2" ref="K9:K29">IF(G9&lt;&gt;0,J9/G9*100,0)</f>
        <v>0</v>
      </c>
      <c r="L9" s="96">
        <v>0</v>
      </c>
      <c r="M9" s="96">
        <v>0</v>
      </c>
      <c r="N9" s="97">
        <v>0</v>
      </c>
      <c r="O9" s="97">
        <v>0</v>
      </c>
      <c r="P9" s="97">
        <f aca="true" t="shared" si="3" ref="P9:P29">R9+T9+V9</f>
        <v>0</v>
      </c>
      <c r="Q9" s="96">
        <f aca="true" t="shared" si="4" ref="Q9:Q29">IF(G9&lt;&gt;0,P9/G9*100,0)</f>
        <v>0</v>
      </c>
      <c r="R9" s="97">
        <v>0</v>
      </c>
      <c r="S9" s="97">
        <f>IF(P9&lt;&gt;0,R9/P9*100,0)</f>
        <v>0</v>
      </c>
      <c r="T9" s="97">
        <v>0</v>
      </c>
      <c r="U9" s="97">
        <v>0</v>
      </c>
      <c r="V9" s="97">
        <v>0</v>
      </c>
      <c r="W9" s="97">
        <f>IF(P9&lt;&gt;0,V9/P9*100,0)</f>
        <v>0</v>
      </c>
      <c r="X9" s="89" t="s">
        <v>426</v>
      </c>
    </row>
    <row r="10" spans="1:24" ht="63">
      <c r="A10" s="299" t="s">
        <v>428</v>
      </c>
      <c r="B10" s="95" t="s">
        <v>425</v>
      </c>
      <c r="C10" s="96">
        <v>380</v>
      </c>
      <c r="D10" s="96">
        <v>327</v>
      </c>
      <c r="E10" s="97">
        <v>306067048.7</v>
      </c>
      <c r="F10" s="97">
        <v>209343496.04</v>
      </c>
      <c r="G10" s="97">
        <v>128978581.52</v>
      </c>
      <c r="H10" s="97">
        <v>109631792.71</v>
      </c>
      <c r="I10" s="97">
        <f t="shared" si="1"/>
        <v>84.99999877343976</v>
      </c>
      <c r="J10" s="97">
        <v>19346788.81</v>
      </c>
      <c r="K10" s="97">
        <f t="shared" si="2"/>
        <v>15.000001226560238</v>
      </c>
      <c r="L10" s="96">
        <v>380</v>
      </c>
      <c r="M10" s="96">
        <v>327</v>
      </c>
      <c r="N10" s="97">
        <v>306067048.7</v>
      </c>
      <c r="O10" s="97">
        <v>209343496.04</v>
      </c>
      <c r="P10" s="97">
        <f t="shared" si="3"/>
        <v>128978581.52</v>
      </c>
      <c r="Q10" s="96">
        <f t="shared" si="4"/>
        <v>100</v>
      </c>
      <c r="R10" s="97">
        <v>125310675.95</v>
      </c>
      <c r="S10" s="97">
        <f>IF(P10&lt;&gt;0,R10/P10*100,0)</f>
        <v>97.15619017764494</v>
      </c>
      <c r="T10" s="97">
        <v>3667905.57</v>
      </c>
      <c r="U10" s="97">
        <f aca="true" t="shared" si="5" ref="U10:U33">IF(P10&lt;&gt;0,T10/P10*100,0)</f>
        <v>2.843809822355069</v>
      </c>
      <c r="V10" s="97">
        <v>0</v>
      </c>
      <c r="W10" s="97">
        <f>IF(P10&lt;&gt;0,V10/P10*100,0)</f>
        <v>0</v>
      </c>
      <c r="X10" s="89" t="s">
        <v>429</v>
      </c>
    </row>
    <row r="11" spans="1:24" ht="57.75" customHeight="1">
      <c r="A11" s="299"/>
      <c r="B11" s="98" t="s">
        <v>430</v>
      </c>
      <c r="C11" s="96">
        <v>0</v>
      </c>
      <c r="D11" s="96">
        <v>0</v>
      </c>
      <c r="E11" s="97">
        <v>0</v>
      </c>
      <c r="F11" s="97">
        <v>0</v>
      </c>
      <c r="G11" s="97">
        <f t="shared" si="0"/>
        <v>0</v>
      </c>
      <c r="H11" s="97">
        <v>0</v>
      </c>
      <c r="I11" s="97">
        <f t="shared" si="1"/>
        <v>0</v>
      </c>
      <c r="J11" s="97">
        <v>0</v>
      </c>
      <c r="K11" s="97">
        <f t="shared" si="2"/>
        <v>0</v>
      </c>
      <c r="L11" s="96">
        <v>0</v>
      </c>
      <c r="M11" s="96">
        <v>0</v>
      </c>
      <c r="N11" s="97">
        <v>0</v>
      </c>
      <c r="O11" s="97">
        <v>0</v>
      </c>
      <c r="P11" s="97">
        <f t="shared" si="3"/>
        <v>0</v>
      </c>
      <c r="Q11" s="96">
        <f t="shared" si="4"/>
        <v>0</v>
      </c>
      <c r="R11" s="97">
        <v>0</v>
      </c>
      <c r="S11" s="97">
        <f aca="true" t="shared" si="6" ref="S11:S29">IF(P11&lt;&gt;0,R11/P11*100,0)</f>
        <v>0</v>
      </c>
      <c r="T11" s="97">
        <v>0</v>
      </c>
      <c r="U11" s="97">
        <f t="shared" si="5"/>
        <v>0</v>
      </c>
      <c r="V11" s="97">
        <v>0</v>
      </c>
      <c r="W11" s="97">
        <f aca="true" t="shared" si="7" ref="W11:W29">IF(P11&lt;&gt;0,V11/P11*100,0)</f>
        <v>0</v>
      </c>
      <c r="X11" s="89" t="s">
        <v>429</v>
      </c>
    </row>
    <row r="12" spans="1:24" ht="78.75" customHeight="1">
      <c r="A12" s="299" t="s">
        <v>431</v>
      </c>
      <c r="B12" s="95" t="s">
        <v>425</v>
      </c>
      <c r="C12" s="96">
        <v>235</v>
      </c>
      <c r="D12" s="96">
        <v>221</v>
      </c>
      <c r="E12" s="97">
        <v>458790089.29</v>
      </c>
      <c r="F12" s="97">
        <v>374243504.56</v>
      </c>
      <c r="G12" s="97">
        <v>208180818.61</v>
      </c>
      <c r="H12" s="97">
        <v>176953694.71</v>
      </c>
      <c r="I12" s="97">
        <f t="shared" si="1"/>
        <v>84.9999994675302</v>
      </c>
      <c r="J12" s="97">
        <v>31227123.9</v>
      </c>
      <c r="K12" s="97">
        <f t="shared" si="2"/>
        <v>15.000000532469803</v>
      </c>
      <c r="L12" s="96">
        <v>235</v>
      </c>
      <c r="M12" s="96">
        <v>221</v>
      </c>
      <c r="N12" s="97">
        <v>458790089.29</v>
      </c>
      <c r="O12" s="97">
        <v>374243504.56</v>
      </c>
      <c r="P12" s="97">
        <f t="shared" si="3"/>
        <v>208180818.61</v>
      </c>
      <c r="Q12" s="96">
        <f t="shared" si="4"/>
        <v>100</v>
      </c>
      <c r="R12" s="97">
        <v>0</v>
      </c>
      <c r="S12" s="97">
        <f t="shared" si="6"/>
        <v>0</v>
      </c>
      <c r="T12" s="97">
        <v>120954558.02</v>
      </c>
      <c r="U12" s="97">
        <f t="shared" si="5"/>
        <v>58.10072168396686</v>
      </c>
      <c r="V12" s="97">
        <v>87226260.59</v>
      </c>
      <c r="W12" s="97">
        <f t="shared" si="7"/>
        <v>41.89927831603313</v>
      </c>
      <c r="X12" s="89" t="s">
        <v>432</v>
      </c>
    </row>
    <row r="13" spans="1:24" ht="60.75" customHeight="1">
      <c r="A13" s="299"/>
      <c r="B13" s="98" t="s">
        <v>433</v>
      </c>
      <c r="C13" s="96">
        <v>0</v>
      </c>
      <c r="D13" s="96">
        <v>0</v>
      </c>
      <c r="E13" s="97">
        <v>0</v>
      </c>
      <c r="F13" s="97">
        <v>0</v>
      </c>
      <c r="G13" s="97">
        <f t="shared" si="0"/>
        <v>0</v>
      </c>
      <c r="H13" s="97">
        <v>0</v>
      </c>
      <c r="I13" s="97">
        <f t="shared" si="1"/>
        <v>0</v>
      </c>
      <c r="J13" s="97">
        <v>0</v>
      </c>
      <c r="K13" s="97">
        <f t="shared" si="2"/>
        <v>0</v>
      </c>
      <c r="L13" s="96">
        <v>0</v>
      </c>
      <c r="M13" s="96">
        <v>0</v>
      </c>
      <c r="N13" s="97">
        <v>0</v>
      </c>
      <c r="O13" s="97">
        <v>0</v>
      </c>
      <c r="P13" s="97">
        <f t="shared" si="3"/>
        <v>0</v>
      </c>
      <c r="Q13" s="96">
        <f t="shared" si="4"/>
        <v>0</v>
      </c>
      <c r="R13" s="97">
        <v>0</v>
      </c>
      <c r="S13" s="97">
        <f t="shared" si="6"/>
        <v>0</v>
      </c>
      <c r="T13" s="97">
        <v>0</v>
      </c>
      <c r="U13" s="97">
        <f t="shared" si="5"/>
        <v>0</v>
      </c>
      <c r="V13" s="97">
        <v>0</v>
      </c>
      <c r="W13" s="97">
        <f t="shared" si="7"/>
        <v>0</v>
      </c>
      <c r="X13" s="89" t="s">
        <v>432</v>
      </c>
    </row>
    <row r="14" spans="1:24" ht="79.5" customHeight="1">
      <c r="A14" s="298" t="s">
        <v>434</v>
      </c>
      <c r="B14" s="95" t="s">
        <v>425</v>
      </c>
      <c r="C14" s="96">
        <v>3</v>
      </c>
      <c r="D14" s="96">
        <v>3</v>
      </c>
      <c r="E14" s="97">
        <v>11460806.17</v>
      </c>
      <c r="F14" s="97">
        <v>11460806.17</v>
      </c>
      <c r="G14" s="97">
        <v>6270784.98</v>
      </c>
      <c r="H14" s="97">
        <v>5330167.22</v>
      </c>
      <c r="I14" s="97">
        <f t="shared" si="1"/>
        <v>84.99999979268942</v>
      </c>
      <c r="J14" s="97">
        <v>940617.76</v>
      </c>
      <c r="K14" s="97">
        <f t="shared" si="2"/>
        <v>15.000000207310569</v>
      </c>
      <c r="L14" s="96">
        <v>3</v>
      </c>
      <c r="M14" s="96">
        <v>3</v>
      </c>
      <c r="N14" s="97">
        <v>11460806.17</v>
      </c>
      <c r="O14" s="97">
        <v>11460806.17</v>
      </c>
      <c r="P14" s="97">
        <f t="shared" si="3"/>
        <v>6270784.98</v>
      </c>
      <c r="Q14" s="96">
        <f t="shared" si="4"/>
        <v>100</v>
      </c>
      <c r="R14" s="97">
        <v>0</v>
      </c>
      <c r="S14" s="97">
        <f t="shared" si="6"/>
        <v>0</v>
      </c>
      <c r="T14" s="97">
        <v>272000</v>
      </c>
      <c r="U14" s="97">
        <f t="shared" si="5"/>
        <v>4.337574974544893</v>
      </c>
      <c r="V14" s="97">
        <v>5998784.98</v>
      </c>
      <c r="W14" s="97">
        <f t="shared" si="7"/>
        <v>95.66242502545511</v>
      </c>
      <c r="X14" s="89" t="s">
        <v>435</v>
      </c>
    </row>
    <row r="15" spans="1:24" ht="66" customHeight="1">
      <c r="A15" s="298"/>
      <c r="B15" s="98" t="s">
        <v>430</v>
      </c>
      <c r="C15" s="96">
        <v>0</v>
      </c>
      <c r="D15" s="96">
        <v>0</v>
      </c>
      <c r="E15" s="97">
        <v>0</v>
      </c>
      <c r="F15" s="97">
        <v>0</v>
      </c>
      <c r="G15" s="97">
        <f t="shared" si="0"/>
        <v>0</v>
      </c>
      <c r="H15" s="97">
        <v>0</v>
      </c>
      <c r="I15" s="97">
        <f t="shared" si="1"/>
        <v>0</v>
      </c>
      <c r="J15" s="97">
        <v>0</v>
      </c>
      <c r="K15" s="97">
        <f t="shared" si="2"/>
        <v>0</v>
      </c>
      <c r="L15" s="96">
        <v>0</v>
      </c>
      <c r="M15" s="96">
        <v>0</v>
      </c>
      <c r="N15" s="97">
        <v>0</v>
      </c>
      <c r="O15" s="97">
        <v>0</v>
      </c>
      <c r="P15" s="97">
        <f t="shared" si="3"/>
        <v>0</v>
      </c>
      <c r="Q15" s="96">
        <f t="shared" si="4"/>
        <v>0</v>
      </c>
      <c r="R15" s="97">
        <v>0</v>
      </c>
      <c r="S15" s="97">
        <f t="shared" si="6"/>
        <v>0</v>
      </c>
      <c r="T15" s="97">
        <v>0</v>
      </c>
      <c r="U15" s="97">
        <f t="shared" si="5"/>
        <v>0</v>
      </c>
      <c r="V15" s="97">
        <v>0</v>
      </c>
      <c r="W15" s="97">
        <f t="shared" si="7"/>
        <v>0</v>
      </c>
      <c r="X15" s="89" t="s">
        <v>435</v>
      </c>
    </row>
    <row r="16" spans="1:24" ht="84.75" customHeight="1">
      <c r="A16" s="298" t="s">
        <v>436</v>
      </c>
      <c r="B16" s="95" t="s">
        <v>425</v>
      </c>
      <c r="C16" s="96">
        <v>1</v>
      </c>
      <c r="D16" s="96">
        <v>0</v>
      </c>
      <c r="E16" s="97">
        <v>7000000</v>
      </c>
      <c r="F16" s="97">
        <v>0</v>
      </c>
      <c r="G16" s="97">
        <f t="shared" si="0"/>
        <v>0</v>
      </c>
      <c r="H16" s="97">
        <v>0</v>
      </c>
      <c r="I16" s="97">
        <f t="shared" si="1"/>
        <v>0</v>
      </c>
      <c r="J16" s="97">
        <v>0</v>
      </c>
      <c r="K16" s="97">
        <f t="shared" si="2"/>
        <v>0</v>
      </c>
      <c r="L16" s="96">
        <v>1</v>
      </c>
      <c r="M16" s="96">
        <v>0</v>
      </c>
      <c r="N16" s="97">
        <v>7000000</v>
      </c>
      <c r="O16" s="97">
        <v>0</v>
      </c>
      <c r="P16" s="97">
        <f t="shared" si="3"/>
        <v>0</v>
      </c>
      <c r="Q16" s="96">
        <f t="shared" si="4"/>
        <v>0</v>
      </c>
      <c r="R16" s="97">
        <v>0</v>
      </c>
      <c r="S16" s="97">
        <f t="shared" si="6"/>
        <v>0</v>
      </c>
      <c r="T16" s="97">
        <v>0</v>
      </c>
      <c r="U16" s="97">
        <f t="shared" si="5"/>
        <v>0</v>
      </c>
      <c r="V16" s="97">
        <v>0</v>
      </c>
      <c r="W16" s="97">
        <f t="shared" si="7"/>
        <v>0</v>
      </c>
      <c r="X16" s="89" t="s">
        <v>437</v>
      </c>
    </row>
    <row r="17" spans="1:24" ht="64.5" customHeight="1">
      <c r="A17" s="298"/>
      <c r="B17" s="98" t="s">
        <v>438</v>
      </c>
      <c r="C17" s="96">
        <v>0</v>
      </c>
      <c r="D17" s="96">
        <v>0</v>
      </c>
      <c r="E17" s="97">
        <v>0</v>
      </c>
      <c r="F17" s="97">
        <v>0</v>
      </c>
      <c r="G17" s="97">
        <f t="shared" si="0"/>
        <v>0</v>
      </c>
      <c r="H17" s="97">
        <v>0</v>
      </c>
      <c r="I17" s="97">
        <f t="shared" si="1"/>
        <v>0</v>
      </c>
      <c r="J17" s="97">
        <v>0</v>
      </c>
      <c r="K17" s="97">
        <f t="shared" si="2"/>
        <v>0</v>
      </c>
      <c r="L17" s="96">
        <v>0</v>
      </c>
      <c r="M17" s="96">
        <v>0</v>
      </c>
      <c r="N17" s="97">
        <v>0</v>
      </c>
      <c r="O17" s="97">
        <v>0</v>
      </c>
      <c r="P17" s="97">
        <f t="shared" si="3"/>
        <v>0</v>
      </c>
      <c r="Q17" s="96">
        <f t="shared" si="4"/>
        <v>0</v>
      </c>
      <c r="R17" s="97">
        <v>0</v>
      </c>
      <c r="S17" s="97">
        <f t="shared" si="6"/>
        <v>0</v>
      </c>
      <c r="T17" s="97">
        <v>0</v>
      </c>
      <c r="U17" s="97">
        <f t="shared" si="5"/>
        <v>0</v>
      </c>
      <c r="V17" s="97">
        <v>0</v>
      </c>
      <c r="W17" s="97">
        <f t="shared" si="7"/>
        <v>0</v>
      </c>
      <c r="X17" s="89" t="s">
        <v>437</v>
      </c>
    </row>
    <row r="18" spans="1:25" ht="63">
      <c r="A18" s="298" t="s">
        <v>439</v>
      </c>
      <c r="B18" s="95" t="s">
        <v>425</v>
      </c>
      <c r="C18" s="96">
        <v>152</v>
      </c>
      <c r="D18" s="96">
        <v>106</v>
      </c>
      <c r="E18" s="97">
        <v>377340452.3</v>
      </c>
      <c r="F18" s="97">
        <v>137956948.91</v>
      </c>
      <c r="G18" s="97">
        <v>76244889.04</v>
      </c>
      <c r="H18" s="97">
        <v>64808154.73</v>
      </c>
      <c r="I18" s="97">
        <f t="shared" si="1"/>
        <v>84.99999874876858</v>
      </c>
      <c r="J18" s="97">
        <v>11436734.31</v>
      </c>
      <c r="K18" s="97">
        <f t="shared" si="2"/>
        <v>15.00000125123141</v>
      </c>
      <c r="L18" s="96">
        <v>152</v>
      </c>
      <c r="M18" s="96">
        <v>106</v>
      </c>
      <c r="N18" s="97">
        <v>377340452.3</v>
      </c>
      <c r="O18" s="97">
        <v>137956948.91</v>
      </c>
      <c r="P18" s="97">
        <f t="shared" si="3"/>
        <v>76244889.04</v>
      </c>
      <c r="Q18" s="96">
        <f t="shared" si="4"/>
        <v>100</v>
      </c>
      <c r="R18" s="97">
        <v>51409864.65</v>
      </c>
      <c r="S18" s="97">
        <f t="shared" si="6"/>
        <v>67.42729289438546</v>
      </c>
      <c r="T18" s="97">
        <v>24687738.28</v>
      </c>
      <c r="U18" s="97">
        <f t="shared" si="5"/>
        <v>32.37953204581121</v>
      </c>
      <c r="V18" s="97">
        <v>147286.11</v>
      </c>
      <c r="W18" s="97">
        <f t="shared" si="7"/>
        <v>0.19317505980332655</v>
      </c>
      <c r="X18" s="89" t="s">
        <v>440</v>
      </c>
      <c r="Y18" s="99"/>
    </row>
    <row r="19" spans="1:24" ht="52.5">
      <c r="A19" s="298"/>
      <c r="B19" s="98" t="s">
        <v>438</v>
      </c>
      <c r="C19" s="96">
        <v>0</v>
      </c>
      <c r="D19" s="96">
        <v>0</v>
      </c>
      <c r="E19" s="97">
        <v>0</v>
      </c>
      <c r="F19" s="97">
        <v>0</v>
      </c>
      <c r="G19" s="97">
        <f t="shared" si="0"/>
        <v>0</v>
      </c>
      <c r="H19" s="97">
        <v>0</v>
      </c>
      <c r="I19" s="97">
        <f t="shared" si="1"/>
        <v>0</v>
      </c>
      <c r="J19" s="97">
        <v>0</v>
      </c>
      <c r="K19" s="97">
        <f t="shared" si="2"/>
        <v>0</v>
      </c>
      <c r="L19" s="96">
        <v>0</v>
      </c>
      <c r="M19" s="96">
        <v>0</v>
      </c>
      <c r="N19" s="97">
        <v>0</v>
      </c>
      <c r="O19" s="97">
        <v>0</v>
      </c>
      <c r="P19" s="97">
        <f t="shared" si="3"/>
        <v>0</v>
      </c>
      <c r="Q19" s="96">
        <f t="shared" si="4"/>
        <v>0</v>
      </c>
      <c r="R19" s="97">
        <v>0</v>
      </c>
      <c r="S19" s="97">
        <f t="shared" si="6"/>
        <v>0</v>
      </c>
      <c r="T19" s="97">
        <v>0</v>
      </c>
      <c r="U19" s="97">
        <f t="shared" si="5"/>
        <v>0</v>
      </c>
      <c r="V19" s="97">
        <v>0</v>
      </c>
      <c r="W19" s="97">
        <f t="shared" si="7"/>
        <v>0</v>
      </c>
      <c r="X19" s="89" t="s">
        <v>440</v>
      </c>
    </row>
    <row r="20" spans="1:24" ht="81" customHeight="1">
      <c r="A20" s="298" t="s">
        <v>441</v>
      </c>
      <c r="B20" s="95" t="s">
        <v>442</v>
      </c>
      <c r="C20" s="96">
        <v>0</v>
      </c>
      <c r="D20" s="96">
        <v>0</v>
      </c>
      <c r="E20" s="97">
        <v>0</v>
      </c>
      <c r="F20" s="97">
        <v>0</v>
      </c>
      <c r="G20" s="97">
        <f t="shared" si="0"/>
        <v>0</v>
      </c>
      <c r="H20" s="97">
        <v>0</v>
      </c>
      <c r="I20" s="97">
        <f t="shared" si="1"/>
        <v>0</v>
      </c>
      <c r="J20" s="97">
        <v>0</v>
      </c>
      <c r="K20" s="97">
        <f t="shared" si="2"/>
        <v>0</v>
      </c>
      <c r="L20" s="96">
        <v>0</v>
      </c>
      <c r="M20" s="96">
        <v>0</v>
      </c>
      <c r="N20" s="97">
        <v>0</v>
      </c>
      <c r="O20" s="97">
        <v>0</v>
      </c>
      <c r="P20" s="97">
        <f t="shared" si="3"/>
        <v>0</v>
      </c>
      <c r="Q20" s="96">
        <f t="shared" si="4"/>
        <v>0</v>
      </c>
      <c r="R20" s="97">
        <v>0</v>
      </c>
      <c r="S20" s="97">
        <f t="shared" si="6"/>
        <v>0</v>
      </c>
      <c r="T20" s="97">
        <v>0</v>
      </c>
      <c r="U20" s="97">
        <f t="shared" si="5"/>
        <v>0</v>
      </c>
      <c r="V20" s="97">
        <v>0</v>
      </c>
      <c r="W20" s="97">
        <f t="shared" si="7"/>
        <v>0</v>
      </c>
      <c r="X20" s="89" t="s">
        <v>443</v>
      </c>
    </row>
    <row r="21" spans="1:24" ht="52.5">
      <c r="A21" s="298"/>
      <c r="B21" s="98" t="s">
        <v>430</v>
      </c>
      <c r="C21" s="96">
        <v>28</v>
      </c>
      <c r="D21" s="96">
        <v>12</v>
      </c>
      <c r="E21" s="97">
        <v>9938685.66</v>
      </c>
      <c r="F21" s="97">
        <v>3350671.15</v>
      </c>
      <c r="G21" s="97">
        <v>2238829.53</v>
      </c>
      <c r="H21" s="97">
        <v>1903005.05</v>
      </c>
      <c r="I21" s="97">
        <f t="shared" si="1"/>
        <v>84.99999774435707</v>
      </c>
      <c r="J21" s="97">
        <v>335824.48</v>
      </c>
      <c r="K21" s="97">
        <f t="shared" si="2"/>
        <v>15.00000225564293</v>
      </c>
      <c r="L21" s="96">
        <v>28</v>
      </c>
      <c r="M21" s="96">
        <v>12</v>
      </c>
      <c r="N21" s="97">
        <v>9938685.66</v>
      </c>
      <c r="O21" s="97">
        <v>3350671.15</v>
      </c>
      <c r="P21" s="97">
        <f t="shared" si="3"/>
        <v>2238829.53</v>
      </c>
      <c r="Q21" s="96">
        <f t="shared" si="4"/>
        <v>100</v>
      </c>
      <c r="R21" s="97">
        <v>733705.92</v>
      </c>
      <c r="S21" s="97">
        <f t="shared" si="6"/>
        <v>32.77185288868332</v>
      </c>
      <c r="T21" s="97">
        <v>1105276.19</v>
      </c>
      <c r="U21" s="97">
        <f t="shared" si="5"/>
        <v>49.36848362903271</v>
      </c>
      <c r="V21" s="97">
        <v>399847.42</v>
      </c>
      <c r="W21" s="97">
        <f t="shared" si="7"/>
        <v>17.859663482283977</v>
      </c>
      <c r="X21" s="89" t="s">
        <v>443</v>
      </c>
    </row>
    <row r="22" spans="1:24" ht="52.5">
      <c r="A22" s="94" t="s">
        <v>444</v>
      </c>
      <c r="B22" s="98" t="s">
        <v>430</v>
      </c>
      <c r="C22" s="96">
        <v>76</v>
      </c>
      <c r="D22" s="96">
        <v>56</v>
      </c>
      <c r="E22" s="97">
        <v>7786746.25</v>
      </c>
      <c r="F22" s="97">
        <v>4206468.85</v>
      </c>
      <c r="G22" s="97">
        <v>2103074.42</v>
      </c>
      <c r="H22" s="97">
        <v>1787613.25</v>
      </c>
      <c r="I22" s="97">
        <f t="shared" si="1"/>
        <v>84.99999966715396</v>
      </c>
      <c r="J22" s="97">
        <v>315461.17</v>
      </c>
      <c r="K22" s="97">
        <f t="shared" si="2"/>
        <v>15.000000332846044</v>
      </c>
      <c r="L22" s="96">
        <v>76</v>
      </c>
      <c r="M22" s="96">
        <v>56</v>
      </c>
      <c r="N22" s="97">
        <v>7786746.25</v>
      </c>
      <c r="O22" s="97">
        <v>4206468.85</v>
      </c>
      <c r="P22" s="97">
        <f t="shared" si="3"/>
        <v>2103074.42</v>
      </c>
      <c r="Q22" s="96">
        <f t="shared" si="4"/>
        <v>100</v>
      </c>
      <c r="R22" s="97">
        <v>722222.8</v>
      </c>
      <c r="S22" s="97">
        <f t="shared" si="6"/>
        <v>34.34128593509306</v>
      </c>
      <c r="T22" s="97">
        <v>1079781.62</v>
      </c>
      <c r="U22" s="97">
        <f t="shared" si="5"/>
        <v>51.34300573158035</v>
      </c>
      <c r="V22" s="97">
        <v>301070</v>
      </c>
      <c r="W22" s="97">
        <f t="shared" si="7"/>
        <v>14.315708333326599</v>
      </c>
      <c r="X22" s="89" t="s">
        <v>445</v>
      </c>
    </row>
    <row r="23" spans="1:24" ht="94.5">
      <c r="A23" s="100" t="s">
        <v>446</v>
      </c>
      <c r="B23" s="101" t="s">
        <v>447</v>
      </c>
      <c r="C23" s="96">
        <v>1</v>
      </c>
      <c r="D23" s="96">
        <v>0</v>
      </c>
      <c r="E23" s="97">
        <v>1260744.26</v>
      </c>
      <c r="F23" s="97">
        <v>0</v>
      </c>
      <c r="G23" s="97">
        <f t="shared" si="0"/>
        <v>0</v>
      </c>
      <c r="H23" s="97">
        <v>0</v>
      </c>
      <c r="I23" s="97">
        <f t="shared" si="1"/>
        <v>0</v>
      </c>
      <c r="J23" s="97">
        <v>0</v>
      </c>
      <c r="K23" s="97">
        <f t="shared" si="2"/>
        <v>0</v>
      </c>
      <c r="L23" s="96">
        <v>0</v>
      </c>
      <c r="M23" s="96">
        <v>0</v>
      </c>
      <c r="N23" s="97">
        <v>0</v>
      </c>
      <c r="O23" s="97">
        <v>0</v>
      </c>
      <c r="P23" s="97">
        <f t="shared" si="3"/>
        <v>0</v>
      </c>
      <c r="Q23" s="96">
        <f t="shared" si="4"/>
        <v>0</v>
      </c>
      <c r="R23" s="97">
        <v>0</v>
      </c>
      <c r="S23" s="97">
        <f t="shared" si="6"/>
        <v>0</v>
      </c>
      <c r="T23" s="97">
        <v>0</v>
      </c>
      <c r="U23" s="97">
        <f t="shared" si="5"/>
        <v>0</v>
      </c>
      <c r="V23" s="97">
        <v>0</v>
      </c>
      <c r="W23" s="97">
        <f t="shared" si="7"/>
        <v>0</v>
      </c>
      <c r="X23" s="89" t="s">
        <v>448</v>
      </c>
    </row>
    <row r="24" spans="1:24" ht="73.5">
      <c r="A24" s="94" t="s">
        <v>449</v>
      </c>
      <c r="B24" s="98" t="s">
        <v>450</v>
      </c>
      <c r="C24" s="96">
        <v>4</v>
      </c>
      <c r="D24" s="96">
        <v>1</v>
      </c>
      <c r="E24" s="97">
        <v>2429289.22</v>
      </c>
      <c r="F24" s="97">
        <v>280395.08</v>
      </c>
      <c r="G24" s="97">
        <v>195463.4</v>
      </c>
      <c r="H24" s="97">
        <v>166143.89</v>
      </c>
      <c r="I24" s="97">
        <f t="shared" si="1"/>
        <v>85.00000000000001</v>
      </c>
      <c r="J24" s="97">
        <v>29319.51</v>
      </c>
      <c r="K24" s="97">
        <f t="shared" si="2"/>
        <v>15</v>
      </c>
      <c r="L24" s="96">
        <v>1</v>
      </c>
      <c r="M24" s="96">
        <v>0</v>
      </c>
      <c r="N24" s="102">
        <v>580560</v>
      </c>
      <c r="O24" s="97">
        <v>0</v>
      </c>
      <c r="P24" s="97">
        <f t="shared" si="3"/>
        <v>0</v>
      </c>
      <c r="Q24" s="96">
        <f t="shared" si="4"/>
        <v>0</v>
      </c>
      <c r="R24" s="97">
        <v>0</v>
      </c>
      <c r="S24" s="97">
        <f t="shared" si="6"/>
        <v>0</v>
      </c>
      <c r="T24" s="97">
        <v>0</v>
      </c>
      <c r="U24" s="97">
        <f t="shared" si="5"/>
        <v>0</v>
      </c>
      <c r="V24" s="97">
        <v>0</v>
      </c>
      <c r="W24" s="97">
        <f t="shared" si="7"/>
        <v>0</v>
      </c>
      <c r="X24" s="89" t="s">
        <v>451</v>
      </c>
    </row>
    <row r="25" spans="1:24" ht="72.75" customHeight="1">
      <c r="A25" s="298" t="s">
        <v>452</v>
      </c>
      <c r="B25" s="98" t="s">
        <v>453</v>
      </c>
      <c r="C25" s="96">
        <v>0</v>
      </c>
      <c r="D25" s="96">
        <v>0</v>
      </c>
      <c r="E25" s="97">
        <v>0</v>
      </c>
      <c r="F25" s="97">
        <v>0</v>
      </c>
      <c r="G25" s="97">
        <f t="shared" si="0"/>
        <v>0</v>
      </c>
      <c r="H25" s="97">
        <v>0</v>
      </c>
      <c r="I25" s="97">
        <f t="shared" si="1"/>
        <v>0</v>
      </c>
      <c r="J25" s="97">
        <v>0</v>
      </c>
      <c r="K25" s="97">
        <f t="shared" si="2"/>
        <v>0</v>
      </c>
      <c r="L25" s="96">
        <v>0</v>
      </c>
      <c r="M25" s="96">
        <v>0</v>
      </c>
      <c r="N25" s="97">
        <v>0</v>
      </c>
      <c r="O25" s="97">
        <v>0</v>
      </c>
      <c r="P25" s="97">
        <f t="shared" si="3"/>
        <v>0</v>
      </c>
      <c r="Q25" s="96">
        <f t="shared" si="4"/>
        <v>0</v>
      </c>
      <c r="R25" s="97">
        <v>0</v>
      </c>
      <c r="S25" s="97">
        <f t="shared" si="6"/>
        <v>0</v>
      </c>
      <c r="T25" s="97">
        <v>0</v>
      </c>
      <c r="U25" s="97">
        <f t="shared" si="5"/>
        <v>0</v>
      </c>
      <c r="V25" s="97">
        <v>0</v>
      </c>
      <c r="W25" s="97">
        <f t="shared" si="7"/>
        <v>0</v>
      </c>
      <c r="X25" s="89" t="s">
        <v>454</v>
      </c>
    </row>
    <row r="26" spans="1:24" s="105" customFormat="1" ht="87" customHeight="1">
      <c r="A26" s="298"/>
      <c r="B26" s="103" t="s">
        <v>455</v>
      </c>
      <c r="C26" s="96">
        <v>10</v>
      </c>
      <c r="D26" s="96">
        <v>4</v>
      </c>
      <c r="E26" s="97">
        <v>2622946.33</v>
      </c>
      <c r="F26" s="97">
        <v>228759.64</v>
      </c>
      <c r="G26" s="97">
        <v>194432.76</v>
      </c>
      <c r="H26" s="97">
        <v>165267.83</v>
      </c>
      <c r="I26" s="97">
        <f t="shared" si="1"/>
        <v>84.99999177093407</v>
      </c>
      <c r="J26" s="97">
        <v>29164.93</v>
      </c>
      <c r="K26" s="97">
        <f t="shared" si="2"/>
        <v>15.000008229065925</v>
      </c>
      <c r="L26" s="96">
        <v>2</v>
      </c>
      <c r="M26" s="96">
        <v>0</v>
      </c>
      <c r="N26" s="97">
        <v>500530</v>
      </c>
      <c r="O26" s="97">
        <v>0</v>
      </c>
      <c r="P26" s="97">
        <f t="shared" si="3"/>
        <v>0</v>
      </c>
      <c r="Q26" s="96">
        <f t="shared" si="4"/>
        <v>0</v>
      </c>
      <c r="R26" s="97">
        <v>0</v>
      </c>
      <c r="S26" s="97">
        <f t="shared" si="6"/>
        <v>0</v>
      </c>
      <c r="T26" s="97">
        <v>0</v>
      </c>
      <c r="U26" s="97">
        <f t="shared" si="5"/>
        <v>0</v>
      </c>
      <c r="V26" s="97">
        <v>0</v>
      </c>
      <c r="W26" s="97">
        <f t="shared" si="7"/>
        <v>0</v>
      </c>
      <c r="X26" s="104" t="s">
        <v>445</v>
      </c>
    </row>
    <row r="27" spans="1:24" ht="78.75" customHeight="1">
      <c r="A27" s="298" t="s">
        <v>456</v>
      </c>
      <c r="B27" s="95" t="s">
        <v>442</v>
      </c>
      <c r="C27" s="96">
        <v>0</v>
      </c>
      <c r="D27" s="96">
        <v>0</v>
      </c>
      <c r="E27" s="97">
        <v>0</v>
      </c>
      <c r="F27" s="97">
        <v>0</v>
      </c>
      <c r="G27" s="97">
        <f t="shared" si="0"/>
        <v>0</v>
      </c>
      <c r="H27" s="97">
        <v>0</v>
      </c>
      <c r="I27" s="97">
        <f t="shared" si="1"/>
        <v>0</v>
      </c>
      <c r="J27" s="97">
        <v>0</v>
      </c>
      <c r="K27" s="97">
        <f t="shared" si="2"/>
        <v>0</v>
      </c>
      <c r="L27" s="96">
        <v>0</v>
      </c>
      <c r="M27" s="96">
        <v>0</v>
      </c>
      <c r="N27" s="97">
        <v>0</v>
      </c>
      <c r="O27" s="97">
        <v>0</v>
      </c>
      <c r="P27" s="97">
        <f t="shared" si="3"/>
        <v>0</v>
      </c>
      <c r="Q27" s="96">
        <f t="shared" si="4"/>
        <v>0</v>
      </c>
      <c r="R27" s="97">
        <v>0</v>
      </c>
      <c r="S27" s="97">
        <f t="shared" si="6"/>
        <v>0</v>
      </c>
      <c r="T27" s="97">
        <v>0</v>
      </c>
      <c r="U27" s="97">
        <f t="shared" si="5"/>
        <v>0</v>
      </c>
      <c r="V27" s="97">
        <v>0</v>
      </c>
      <c r="W27" s="97">
        <f t="shared" si="7"/>
        <v>0</v>
      </c>
      <c r="X27" s="89" t="s">
        <v>435</v>
      </c>
    </row>
    <row r="28" spans="1:24" ht="61.5" customHeight="1">
      <c r="A28" s="298"/>
      <c r="B28" s="98" t="s">
        <v>438</v>
      </c>
      <c r="C28" s="96">
        <v>38</v>
      </c>
      <c r="D28" s="96">
        <v>32</v>
      </c>
      <c r="E28" s="97">
        <v>2271327.85</v>
      </c>
      <c r="F28" s="97">
        <v>1703361.46</v>
      </c>
      <c r="G28" s="97">
        <v>1036201.38</v>
      </c>
      <c r="H28" s="97">
        <v>880771.03</v>
      </c>
      <c r="I28" s="97">
        <f>IF(G28&lt;&gt;0,H28/G28*100,0)</f>
        <v>84.99998619959376</v>
      </c>
      <c r="J28" s="97">
        <v>155430.35</v>
      </c>
      <c r="K28" s="97">
        <f>IF(G28&lt;&gt;0,J28/G28*100,0)</f>
        <v>15.00001380040625</v>
      </c>
      <c r="L28" s="96">
        <v>38</v>
      </c>
      <c r="M28" s="96">
        <v>32</v>
      </c>
      <c r="N28" s="97">
        <v>2271327.85</v>
      </c>
      <c r="O28" s="97">
        <v>1703361.46</v>
      </c>
      <c r="P28" s="97">
        <f>R28+T28+V28</f>
        <v>1036201.38</v>
      </c>
      <c r="Q28" s="96">
        <f>IF(G28&lt;&gt;0,P28/G28*100,0)</f>
        <v>100</v>
      </c>
      <c r="R28" s="97">
        <v>501911.75</v>
      </c>
      <c r="S28" s="97">
        <f t="shared" si="6"/>
        <v>48.43766469409643</v>
      </c>
      <c r="T28" s="97">
        <v>420251.03</v>
      </c>
      <c r="U28" s="97">
        <f t="shared" si="5"/>
        <v>40.55688769686835</v>
      </c>
      <c r="V28" s="97">
        <v>114038.6</v>
      </c>
      <c r="W28" s="97">
        <f t="shared" si="7"/>
        <v>11.005447609035226</v>
      </c>
      <c r="X28" s="89" t="s">
        <v>457</v>
      </c>
    </row>
    <row r="29" spans="1:24" ht="52.5">
      <c r="A29" s="94" t="s">
        <v>458</v>
      </c>
      <c r="B29" s="98" t="s">
        <v>438</v>
      </c>
      <c r="C29" s="96">
        <v>0</v>
      </c>
      <c r="D29" s="96">
        <v>0</v>
      </c>
      <c r="E29" s="97">
        <v>0</v>
      </c>
      <c r="F29" s="97">
        <v>0</v>
      </c>
      <c r="G29" s="97">
        <f t="shared" si="0"/>
        <v>0</v>
      </c>
      <c r="H29" s="97">
        <v>0</v>
      </c>
      <c r="I29" s="97">
        <f t="shared" si="1"/>
        <v>0</v>
      </c>
      <c r="J29" s="97">
        <v>0</v>
      </c>
      <c r="K29" s="97">
        <f t="shared" si="2"/>
        <v>0</v>
      </c>
      <c r="L29" s="96">
        <v>0</v>
      </c>
      <c r="M29" s="96">
        <v>0</v>
      </c>
      <c r="N29" s="97">
        <v>0</v>
      </c>
      <c r="O29" s="97">
        <v>0</v>
      </c>
      <c r="P29" s="97">
        <f t="shared" si="3"/>
        <v>0</v>
      </c>
      <c r="Q29" s="96">
        <f t="shared" si="4"/>
        <v>0</v>
      </c>
      <c r="R29" s="97">
        <v>0</v>
      </c>
      <c r="S29" s="97">
        <f t="shared" si="6"/>
        <v>0</v>
      </c>
      <c r="T29" s="97">
        <v>0</v>
      </c>
      <c r="U29" s="97">
        <f t="shared" si="5"/>
        <v>0</v>
      </c>
      <c r="V29" s="97">
        <v>0</v>
      </c>
      <c r="W29" s="97">
        <f t="shared" si="7"/>
        <v>0</v>
      </c>
      <c r="X29" s="89" t="s">
        <v>459</v>
      </c>
    </row>
    <row r="30" spans="1:24" s="111" customFormat="1" ht="72" customHeight="1">
      <c r="A30" s="94" t="s">
        <v>460</v>
      </c>
      <c r="B30" s="98" t="s">
        <v>461</v>
      </c>
      <c r="C30" s="106">
        <v>5</v>
      </c>
      <c r="D30" s="106">
        <v>1</v>
      </c>
      <c r="E30" s="107">
        <v>47931569.08</v>
      </c>
      <c r="F30" s="97">
        <v>6974395</v>
      </c>
      <c r="G30" s="97">
        <v>5230796.21</v>
      </c>
      <c r="H30" s="97">
        <v>4448372.78</v>
      </c>
      <c r="I30" s="108">
        <f>H30/G30</f>
        <v>0.8504198216508229</v>
      </c>
      <c r="J30" s="97">
        <v>782423.43</v>
      </c>
      <c r="K30" s="108">
        <f>J30/G30</f>
        <v>0.14958017834917717</v>
      </c>
      <c r="L30" s="106">
        <v>0</v>
      </c>
      <c r="M30" s="106">
        <v>0</v>
      </c>
      <c r="N30" s="107">
        <v>0</v>
      </c>
      <c r="O30" s="97">
        <v>0</v>
      </c>
      <c r="P30" s="97">
        <v>0</v>
      </c>
      <c r="Q30" s="97">
        <v>0</v>
      </c>
      <c r="R30" s="97">
        <v>0</v>
      </c>
      <c r="S30" s="97">
        <v>0</v>
      </c>
      <c r="T30" s="97">
        <v>0</v>
      </c>
      <c r="U30" s="109">
        <f t="shared" si="5"/>
        <v>0</v>
      </c>
      <c r="V30" s="97">
        <v>0</v>
      </c>
      <c r="W30" s="109">
        <v>0</v>
      </c>
      <c r="X30" s="110"/>
    </row>
    <row r="31" spans="1:24" s="111" customFormat="1" ht="72" customHeight="1">
      <c r="A31" s="94" t="s">
        <v>462</v>
      </c>
      <c r="B31" s="98" t="s">
        <v>463</v>
      </c>
      <c r="C31" s="106">
        <v>1</v>
      </c>
      <c r="D31" s="106">
        <v>1</v>
      </c>
      <c r="E31" s="107">
        <v>215366916.82</v>
      </c>
      <c r="F31" s="97">
        <v>2988475.1</v>
      </c>
      <c r="G31" s="97">
        <v>0</v>
      </c>
      <c r="H31" s="97">
        <v>0</v>
      </c>
      <c r="I31" s="97">
        <v>0</v>
      </c>
      <c r="J31" s="97">
        <v>0</v>
      </c>
      <c r="K31" s="97">
        <v>0</v>
      </c>
      <c r="L31" s="106">
        <v>1</v>
      </c>
      <c r="M31" s="106">
        <v>1</v>
      </c>
      <c r="N31" s="107">
        <v>215366916.82</v>
      </c>
      <c r="O31" s="97">
        <v>2988475.1</v>
      </c>
      <c r="P31" s="97">
        <v>0</v>
      </c>
      <c r="Q31" s="97">
        <v>0</v>
      </c>
      <c r="R31" s="97">
        <v>0</v>
      </c>
      <c r="S31" s="97">
        <v>0</v>
      </c>
      <c r="T31" s="97">
        <v>0</v>
      </c>
      <c r="U31" s="109">
        <f t="shared" si="5"/>
        <v>0</v>
      </c>
      <c r="V31" s="97">
        <v>0</v>
      </c>
      <c r="W31" s="109">
        <v>0</v>
      </c>
      <c r="X31" s="110"/>
    </row>
    <row r="32" spans="1:23" s="111" customFormat="1" ht="71.25" customHeight="1">
      <c r="A32" s="299" t="s">
        <v>464</v>
      </c>
      <c r="B32" s="98" t="s">
        <v>465</v>
      </c>
      <c r="C32" s="297">
        <v>1</v>
      </c>
      <c r="D32" s="297">
        <v>1</v>
      </c>
      <c r="E32" s="296">
        <v>17123319.51</v>
      </c>
      <c r="F32" s="296">
        <v>15944710.47</v>
      </c>
      <c r="G32" s="107">
        <v>5983281.03</v>
      </c>
      <c r="H32" s="107">
        <v>5085788.88</v>
      </c>
      <c r="I32" s="108">
        <f>H32/G32</f>
        <v>0.8500000007520957</v>
      </c>
      <c r="J32" s="107">
        <v>897492.15</v>
      </c>
      <c r="K32" s="108">
        <f>J32/G32</f>
        <v>0.14999999924790428</v>
      </c>
      <c r="L32" s="297">
        <v>0</v>
      </c>
      <c r="M32" s="297">
        <v>0</v>
      </c>
      <c r="N32" s="296">
        <v>0</v>
      </c>
      <c r="O32" s="296">
        <v>0</v>
      </c>
      <c r="P32" s="97">
        <v>0</v>
      </c>
      <c r="Q32" s="97">
        <v>0</v>
      </c>
      <c r="R32" s="97">
        <v>0</v>
      </c>
      <c r="S32" s="97">
        <v>0</v>
      </c>
      <c r="T32" s="97">
        <v>0</v>
      </c>
      <c r="U32" s="109">
        <f t="shared" si="5"/>
        <v>0</v>
      </c>
      <c r="V32" s="97">
        <v>0</v>
      </c>
      <c r="W32" s="109">
        <v>0</v>
      </c>
    </row>
    <row r="33" spans="1:23" s="111" customFormat="1" ht="49.5" customHeight="1">
      <c r="A33" s="299"/>
      <c r="B33" s="98" t="s">
        <v>466</v>
      </c>
      <c r="C33" s="297"/>
      <c r="D33" s="297"/>
      <c r="E33" s="296"/>
      <c r="F33" s="296"/>
      <c r="G33" s="107">
        <v>36856.2</v>
      </c>
      <c r="H33" s="112">
        <v>31327.77</v>
      </c>
      <c r="I33" s="108">
        <f>H33/G33</f>
        <v>0.8500000000000001</v>
      </c>
      <c r="J33" s="112">
        <v>5528.43</v>
      </c>
      <c r="K33" s="108">
        <f>J33/G33</f>
        <v>0.15000000000000002</v>
      </c>
      <c r="L33" s="297"/>
      <c r="M33" s="297"/>
      <c r="N33" s="296"/>
      <c r="O33" s="296"/>
      <c r="P33" s="97">
        <v>0</v>
      </c>
      <c r="Q33" s="97">
        <v>0</v>
      </c>
      <c r="R33" s="97">
        <v>0</v>
      </c>
      <c r="S33" s="97">
        <v>0</v>
      </c>
      <c r="T33" s="97">
        <v>0</v>
      </c>
      <c r="U33" s="109">
        <f t="shared" si="5"/>
        <v>0</v>
      </c>
      <c r="V33" s="97">
        <v>0</v>
      </c>
      <c r="W33" s="113">
        <v>0</v>
      </c>
    </row>
    <row r="34" spans="2:11" ht="15">
      <c r="B34" s="114"/>
      <c r="C34" s="114">
        <f>SUM(C8:C33)</f>
        <v>1266</v>
      </c>
      <c r="D34" s="114"/>
      <c r="E34" s="115">
        <f>SUM(E8:E33)</f>
        <v>1624950492.1299999</v>
      </c>
      <c r="F34" s="115"/>
      <c r="G34" s="115">
        <f>SUM(G8:G33)</f>
        <v>482184674.15999997</v>
      </c>
      <c r="H34" s="115">
        <f>SUM(H8:H33)</f>
        <v>409859164.23999995</v>
      </c>
      <c r="I34" s="114"/>
      <c r="J34" s="114"/>
      <c r="K34" s="114"/>
    </row>
    <row r="35" spans="2:8" ht="15">
      <c r="B35" s="116"/>
      <c r="C35" s="116"/>
      <c r="D35" s="116"/>
      <c r="G35" s="99"/>
      <c r="H35" s="99"/>
    </row>
    <row r="36" spans="2:9" ht="15">
      <c r="B36" s="85" t="s">
        <v>467</v>
      </c>
      <c r="C36" s="116"/>
      <c r="D36" s="116"/>
      <c r="G36" s="99"/>
      <c r="H36" s="99"/>
      <c r="I36" s="99"/>
    </row>
    <row r="37" spans="2:9" ht="15">
      <c r="B37" s="116" t="s">
        <v>468</v>
      </c>
      <c r="C37" s="116"/>
      <c r="D37" s="116"/>
      <c r="I37" s="99"/>
    </row>
    <row r="38" spans="2:4" ht="15">
      <c r="B38" s="116" t="s">
        <v>469</v>
      </c>
      <c r="C38" s="116"/>
      <c r="D38" s="116"/>
    </row>
    <row r="39" spans="2:16" ht="15">
      <c r="B39" s="116" t="s">
        <v>470</v>
      </c>
      <c r="C39" s="116"/>
      <c r="D39" s="116"/>
      <c r="E39" s="86"/>
      <c r="F39" s="86"/>
      <c r="M39" s="86"/>
      <c r="P39" s="86"/>
    </row>
    <row r="40" spans="2:4" ht="15">
      <c r="B40" s="116" t="s">
        <v>471</v>
      </c>
      <c r="C40" s="116"/>
      <c r="D40" s="116"/>
    </row>
    <row r="41" spans="1:23" ht="15">
      <c r="A41" s="117"/>
      <c r="B41" s="116" t="s">
        <v>472</v>
      </c>
      <c r="C41" s="117"/>
      <c r="D41" s="117"/>
      <c r="E41" s="118"/>
      <c r="F41" s="118"/>
      <c r="G41" s="117"/>
      <c r="H41" s="117"/>
      <c r="I41" s="117"/>
      <c r="J41" s="117"/>
      <c r="K41" s="117"/>
      <c r="L41" s="117"/>
      <c r="M41" s="117"/>
      <c r="N41" s="117"/>
      <c r="O41" s="117"/>
      <c r="P41" s="117"/>
      <c r="Q41" s="117"/>
      <c r="R41" s="117"/>
      <c r="S41" s="117"/>
      <c r="T41" s="117"/>
      <c r="U41" s="117"/>
      <c r="V41" s="117"/>
      <c r="W41" s="117"/>
    </row>
    <row r="42" spans="1:23" ht="15">
      <c r="A42" s="117"/>
      <c r="B42" s="116" t="s">
        <v>473</v>
      </c>
      <c r="C42" s="116"/>
      <c r="D42" s="116"/>
      <c r="E42" s="117"/>
      <c r="F42" s="118"/>
      <c r="G42" s="117"/>
      <c r="H42" s="119"/>
      <c r="I42" s="119"/>
      <c r="J42" s="119"/>
      <c r="K42" s="119"/>
      <c r="L42" s="117"/>
      <c r="M42" s="117"/>
      <c r="N42" s="117"/>
      <c r="O42" s="117"/>
      <c r="P42" s="117"/>
      <c r="Q42" s="117"/>
      <c r="R42" s="117"/>
      <c r="S42" s="117"/>
      <c r="T42" s="117"/>
      <c r="U42" s="117"/>
      <c r="V42" s="117"/>
      <c r="W42" s="117"/>
    </row>
    <row r="43" spans="1:23" ht="15">
      <c r="A43" s="117"/>
      <c r="B43" s="120"/>
      <c r="C43" s="116"/>
      <c r="D43" s="116"/>
      <c r="E43" s="117"/>
      <c r="F43" s="118"/>
      <c r="G43" s="117"/>
      <c r="H43" s="119"/>
      <c r="I43" s="119"/>
      <c r="J43" s="119"/>
      <c r="K43" s="119"/>
      <c r="L43" s="117"/>
      <c r="M43" s="117"/>
      <c r="N43" s="117"/>
      <c r="O43" s="117"/>
      <c r="P43" s="117"/>
      <c r="Q43" s="117"/>
      <c r="R43" s="117"/>
      <c r="S43" s="117"/>
      <c r="T43" s="117"/>
      <c r="U43" s="117"/>
      <c r="V43" s="117"/>
      <c r="W43" s="117"/>
    </row>
    <row r="44" spans="1:23" ht="15">
      <c r="A44" s="117"/>
      <c r="B44" s="85" t="s">
        <v>474</v>
      </c>
      <c r="C44" s="116"/>
      <c r="D44" s="116"/>
      <c r="E44" s="117"/>
      <c r="F44" s="118"/>
      <c r="G44" s="117"/>
      <c r="H44" s="119"/>
      <c r="I44" s="119"/>
      <c r="J44" s="119"/>
      <c r="K44" s="119"/>
      <c r="L44" s="117"/>
      <c r="M44" s="117"/>
      <c r="N44" s="117"/>
      <c r="O44" s="117"/>
      <c r="P44" s="117"/>
      <c r="Q44" s="117"/>
      <c r="R44" s="117"/>
      <c r="S44" s="117"/>
      <c r="T44" s="117"/>
      <c r="U44" s="117"/>
      <c r="V44" s="117"/>
      <c r="W44" s="117"/>
    </row>
    <row r="45" spans="1:23" ht="15">
      <c r="A45" s="117"/>
      <c r="B45" s="121" t="s">
        <v>475</v>
      </c>
      <c r="C45" s="116" t="s">
        <v>476</v>
      </c>
      <c r="D45" s="116"/>
      <c r="E45" s="117"/>
      <c r="F45" s="118"/>
      <c r="G45" s="117"/>
      <c r="H45" s="117"/>
      <c r="I45" s="117"/>
      <c r="J45" s="117"/>
      <c r="K45" s="117"/>
      <c r="L45" s="117"/>
      <c r="M45" s="117"/>
      <c r="N45" s="117"/>
      <c r="O45" s="117"/>
      <c r="P45" s="117"/>
      <c r="Q45" s="117"/>
      <c r="R45" s="117"/>
      <c r="S45" s="117"/>
      <c r="T45" s="117"/>
      <c r="U45" s="117"/>
      <c r="V45" s="117"/>
      <c r="W45" s="117"/>
    </row>
    <row r="46" spans="1:23" ht="15">
      <c r="A46" s="117"/>
      <c r="B46" s="121" t="s">
        <v>477</v>
      </c>
      <c r="C46" s="116" t="s">
        <v>478</v>
      </c>
      <c r="D46" s="116"/>
      <c r="E46" s="119"/>
      <c r="F46" s="118"/>
      <c r="G46" s="117"/>
      <c r="H46" s="117"/>
      <c r="I46" s="117"/>
      <c r="J46" s="117"/>
      <c r="K46" s="117"/>
      <c r="L46" s="117"/>
      <c r="M46" s="122"/>
      <c r="N46" s="117"/>
      <c r="O46" s="117"/>
      <c r="P46" s="122"/>
      <c r="Q46" s="117"/>
      <c r="R46" s="117"/>
      <c r="S46" s="117"/>
      <c r="T46" s="117"/>
      <c r="U46" s="117"/>
      <c r="V46" s="117"/>
      <c r="W46" s="117"/>
    </row>
    <row r="47" spans="1:23" ht="15">
      <c r="A47" s="117"/>
      <c r="B47" s="121" t="s">
        <v>479</v>
      </c>
      <c r="C47" s="116" t="s">
        <v>480</v>
      </c>
      <c r="D47" s="116"/>
      <c r="E47" s="117"/>
      <c r="F47" s="118"/>
      <c r="G47" s="117"/>
      <c r="H47" s="117"/>
      <c r="I47" s="117"/>
      <c r="J47" s="117"/>
      <c r="K47" s="117"/>
      <c r="L47" s="117"/>
      <c r="M47" s="122"/>
      <c r="N47" s="117"/>
      <c r="O47" s="117"/>
      <c r="P47" s="122"/>
      <c r="Q47" s="117"/>
      <c r="R47" s="117"/>
      <c r="S47" s="117"/>
      <c r="T47" s="117"/>
      <c r="U47" s="117"/>
      <c r="V47" s="117"/>
      <c r="W47" s="117"/>
    </row>
    <row r="48" spans="1:23" ht="15">
      <c r="A48" s="117"/>
      <c r="B48" s="121" t="s">
        <v>481</v>
      </c>
      <c r="C48" s="116" t="s">
        <v>476</v>
      </c>
      <c r="D48" s="116"/>
      <c r="E48" s="117"/>
      <c r="F48" s="118"/>
      <c r="G48" s="117"/>
      <c r="H48" s="117"/>
      <c r="I48" s="117"/>
      <c r="J48" s="117"/>
      <c r="K48" s="117"/>
      <c r="L48" s="117"/>
      <c r="M48" s="122"/>
      <c r="N48" s="117"/>
      <c r="O48" s="117"/>
      <c r="P48" s="122"/>
      <c r="Q48" s="117"/>
      <c r="R48" s="117"/>
      <c r="S48" s="117"/>
      <c r="T48" s="117"/>
      <c r="U48" s="117"/>
      <c r="V48" s="117"/>
      <c r="W48" s="117"/>
    </row>
    <row r="49" spans="2:4" ht="15">
      <c r="B49" s="116" t="s">
        <v>482</v>
      </c>
      <c r="C49" s="116" t="s">
        <v>483</v>
      </c>
      <c r="D49" s="116"/>
    </row>
    <row r="50" spans="2:4" ht="15">
      <c r="B50" s="116" t="s">
        <v>484</v>
      </c>
      <c r="C50" s="116" t="s">
        <v>485</v>
      </c>
      <c r="D50" s="116"/>
    </row>
    <row r="51" spans="2:4" ht="15">
      <c r="B51" s="116"/>
      <c r="C51" s="116"/>
      <c r="D51" s="116"/>
    </row>
  </sheetData>
  <sheetProtection/>
  <mergeCells count="44">
    <mergeCell ref="M5:M6"/>
    <mergeCell ref="C5:C6"/>
    <mergeCell ref="H5:I5"/>
    <mergeCell ref="R5:S5"/>
    <mergeCell ref="A3:A6"/>
    <mergeCell ref="B3:B6"/>
    <mergeCell ref="C3:D4"/>
    <mergeCell ref="E3:F4"/>
    <mergeCell ref="G3:K4"/>
    <mergeCell ref="L3:M4"/>
    <mergeCell ref="J5:K5"/>
    <mergeCell ref="L5:L6"/>
    <mergeCell ref="T5:U5"/>
    <mergeCell ref="N3:O4"/>
    <mergeCell ref="P3:W3"/>
    <mergeCell ref="P4:Q4"/>
    <mergeCell ref="R4:W4"/>
    <mergeCell ref="V5:W5"/>
    <mergeCell ref="O5:O6"/>
    <mergeCell ref="P5:P6"/>
    <mergeCell ref="Q5:Q6"/>
    <mergeCell ref="A8:A9"/>
    <mergeCell ref="A10:A11"/>
    <mergeCell ref="A12:A13"/>
    <mergeCell ref="A14:A15"/>
    <mergeCell ref="A16:A17"/>
    <mergeCell ref="N5:N6"/>
    <mergeCell ref="D5:D6"/>
    <mergeCell ref="E5:E6"/>
    <mergeCell ref="F5:F6"/>
    <mergeCell ref="G5:G6"/>
    <mergeCell ref="A18:A19"/>
    <mergeCell ref="A20:A21"/>
    <mergeCell ref="A25:A26"/>
    <mergeCell ref="A27:A28"/>
    <mergeCell ref="A32:A33"/>
    <mergeCell ref="C32:C33"/>
    <mergeCell ref="O32:O33"/>
    <mergeCell ref="D32:D33"/>
    <mergeCell ref="E32:E33"/>
    <mergeCell ref="F32:F33"/>
    <mergeCell ref="L32:L33"/>
    <mergeCell ref="M32:M33"/>
    <mergeCell ref="N32:N33"/>
  </mergeCells>
  <hyperlinks>
    <hyperlink ref="R4" r:id="rId1" display="_ftn1"/>
  </hyperlinks>
  <printOptions/>
  <pageMargins left="0.7086614173228347" right="0.7086614173228347" top="0.5511811023622047" bottom="0.5511811023622047" header="0.31496062992125984" footer="0.31496062992125984"/>
  <pageSetup fitToHeight="2" fitToWidth="1" horizontalDpi="600" verticalDpi="600" orientation="landscape" paperSize="9" scale="41" r:id="rId2"/>
  <headerFooter>
    <oddFooter>&amp;LZałącznik II do sprawozdania okresowego za II półrocze 2011 r. - RPO WL&amp;Rstrona&amp;P/&amp;N</oddFooter>
  </headerFooter>
</worksheet>
</file>

<file path=xl/worksheets/sheet2.xml><?xml version="1.0" encoding="utf-8"?>
<worksheet xmlns="http://schemas.openxmlformats.org/spreadsheetml/2006/main" xmlns:r="http://schemas.openxmlformats.org/officeDocument/2006/relationships">
  <dimension ref="A2:W146"/>
  <sheetViews>
    <sheetView view="pageBreakPreview" zoomScale="70" zoomScaleNormal="80" zoomScaleSheetLayoutView="70" zoomScalePageLayoutView="0" workbookViewId="0" topLeftCell="A115">
      <selection activeCell="K140" sqref="K140:L140"/>
    </sheetView>
  </sheetViews>
  <sheetFormatPr defaultColWidth="9.140625" defaultRowHeight="12.75"/>
  <cols>
    <col min="1" max="1" width="21.00390625" style="2" customWidth="1"/>
    <col min="2" max="2" width="9.140625" style="2" customWidth="1"/>
    <col min="3" max="3" width="15.421875" style="2" bestFit="1" customWidth="1"/>
    <col min="4" max="4" width="13.8515625" style="2" customWidth="1"/>
    <col min="5" max="11" width="5.7109375" style="2" customWidth="1"/>
    <col min="12" max="12" width="9.28125" style="2" customWidth="1"/>
    <col min="13" max="13" width="10.57421875" style="1" customWidth="1"/>
    <col min="14" max="14" width="11.57421875" style="2" customWidth="1"/>
    <col min="15" max="15" width="5.7109375" style="2" customWidth="1"/>
    <col min="16" max="17" width="5.7109375" style="1" customWidth="1"/>
    <col min="18" max="19" width="5.7109375" style="2" customWidth="1"/>
    <col min="20" max="21" width="5.7109375" style="1" customWidth="1"/>
    <col min="22" max="16384" width="9.140625" style="2" customWidth="1"/>
  </cols>
  <sheetData>
    <row r="2" spans="1:4" ht="12.75">
      <c r="A2" s="8" t="s">
        <v>198</v>
      </c>
      <c r="B2" s="8"/>
      <c r="C2" s="8"/>
      <c r="D2" s="8"/>
    </row>
    <row r="3" spans="1:3" ht="12.75">
      <c r="A3" s="8" t="s">
        <v>84</v>
      </c>
      <c r="B3" s="8"/>
      <c r="C3" s="8"/>
    </row>
    <row r="5" spans="1:22" ht="25.5" customHeight="1">
      <c r="A5" s="188" t="s">
        <v>199</v>
      </c>
      <c r="B5" s="189"/>
      <c r="C5" s="189"/>
      <c r="D5" s="189"/>
      <c r="E5" s="189"/>
      <c r="F5" s="189"/>
      <c r="G5" s="189"/>
      <c r="H5" s="189"/>
      <c r="I5" s="189"/>
      <c r="J5" s="189"/>
      <c r="K5" s="189"/>
      <c r="L5" s="189"/>
      <c r="M5" s="189"/>
      <c r="N5" s="189"/>
      <c r="O5" s="189"/>
      <c r="P5" s="189"/>
      <c r="Q5" s="189"/>
      <c r="R5" s="189"/>
      <c r="S5" s="189"/>
      <c r="T5" s="189"/>
      <c r="U5" s="189"/>
      <c r="V5" s="189"/>
    </row>
    <row r="6" spans="1:22" s="32" customFormat="1" ht="15" customHeight="1">
      <c r="A6" s="146" t="s">
        <v>70</v>
      </c>
      <c r="B6" s="147"/>
      <c r="C6" s="147"/>
      <c r="D6" s="147"/>
      <c r="E6" s="147"/>
      <c r="F6" s="147"/>
      <c r="G6" s="147"/>
      <c r="H6" s="147"/>
      <c r="I6" s="147"/>
      <c r="J6" s="147"/>
      <c r="K6" s="147"/>
      <c r="L6" s="147"/>
      <c r="M6" s="147"/>
      <c r="N6" s="147"/>
      <c r="O6" s="147"/>
      <c r="P6" s="147"/>
      <c r="Q6" s="147"/>
      <c r="R6" s="147"/>
      <c r="S6" s="147"/>
      <c r="T6" s="147"/>
      <c r="U6" s="147"/>
      <c r="V6" s="147"/>
    </row>
    <row r="7" spans="1:22" ht="12.75" customHeight="1">
      <c r="A7" s="133" t="s">
        <v>72</v>
      </c>
      <c r="B7" s="133" t="s">
        <v>125</v>
      </c>
      <c r="C7" s="133" t="s">
        <v>71</v>
      </c>
      <c r="D7" s="43" t="s">
        <v>75</v>
      </c>
      <c r="E7" s="133">
        <v>2007</v>
      </c>
      <c r="F7" s="133"/>
      <c r="G7" s="133">
        <v>2008</v>
      </c>
      <c r="H7" s="133"/>
      <c r="I7" s="133">
        <v>2009</v>
      </c>
      <c r="J7" s="133"/>
      <c r="K7" s="133" t="s">
        <v>334</v>
      </c>
      <c r="L7" s="133"/>
      <c r="M7" s="135">
        <v>2011</v>
      </c>
      <c r="N7" s="135"/>
      <c r="O7" s="133">
        <v>2012</v>
      </c>
      <c r="P7" s="133"/>
      <c r="Q7" s="135">
        <v>2013</v>
      </c>
      <c r="R7" s="135"/>
      <c r="S7" s="133">
        <v>2014</v>
      </c>
      <c r="T7" s="133"/>
      <c r="U7" s="135">
        <v>2015</v>
      </c>
      <c r="V7" s="135"/>
    </row>
    <row r="8" spans="1:22" ht="12.75">
      <c r="A8" s="133"/>
      <c r="B8" s="133"/>
      <c r="C8" s="133"/>
      <c r="D8" s="43" t="s">
        <v>76</v>
      </c>
      <c r="E8" s="43" t="s">
        <v>77</v>
      </c>
      <c r="F8" s="43" t="s">
        <v>78</v>
      </c>
      <c r="G8" s="43" t="s">
        <v>77</v>
      </c>
      <c r="H8" s="43" t="s">
        <v>78</v>
      </c>
      <c r="I8" s="43" t="s">
        <v>77</v>
      </c>
      <c r="J8" s="43" t="s">
        <v>78</v>
      </c>
      <c r="K8" s="43" t="s">
        <v>77</v>
      </c>
      <c r="L8" s="43" t="s">
        <v>78</v>
      </c>
      <c r="M8" s="43" t="s">
        <v>77</v>
      </c>
      <c r="N8" s="44" t="s">
        <v>78</v>
      </c>
      <c r="O8" s="43" t="s">
        <v>77</v>
      </c>
      <c r="P8" s="43" t="s">
        <v>78</v>
      </c>
      <c r="Q8" s="44" t="s">
        <v>77</v>
      </c>
      <c r="R8" s="44" t="s">
        <v>78</v>
      </c>
      <c r="S8" s="43" t="s">
        <v>77</v>
      </c>
      <c r="T8" s="43" t="s">
        <v>78</v>
      </c>
      <c r="U8" s="44" t="s">
        <v>77</v>
      </c>
      <c r="V8" s="44" t="s">
        <v>78</v>
      </c>
    </row>
    <row r="9" spans="1:22" ht="12.75" customHeight="1">
      <c r="A9" s="158" t="s">
        <v>130</v>
      </c>
      <c r="B9" s="158" t="s">
        <v>132</v>
      </c>
      <c r="C9" s="187"/>
      <c r="D9" s="47" t="s">
        <v>79</v>
      </c>
      <c r="E9" s="33">
        <v>0</v>
      </c>
      <c r="F9" s="33">
        <v>0</v>
      </c>
      <c r="G9" s="33">
        <v>0</v>
      </c>
      <c r="H9" s="33">
        <v>0</v>
      </c>
      <c r="I9" s="33">
        <v>0</v>
      </c>
      <c r="J9" s="33">
        <v>0</v>
      </c>
      <c r="K9" s="33">
        <v>0</v>
      </c>
      <c r="L9" s="33">
        <v>0</v>
      </c>
      <c r="M9" s="33">
        <v>0</v>
      </c>
      <c r="N9" s="30">
        <f>N84</f>
        <v>0</v>
      </c>
      <c r="O9" s="33" t="s">
        <v>74</v>
      </c>
      <c r="P9" s="33" t="s">
        <v>74</v>
      </c>
      <c r="Q9" s="30" t="s">
        <v>74</v>
      </c>
      <c r="R9" s="30" t="s">
        <v>74</v>
      </c>
      <c r="S9" s="33" t="s">
        <v>74</v>
      </c>
      <c r="T9" s="33" t="s">
        <v>74</v>
      </c>
      <c r="U9" s="30" t="s">
        <v>74</v>
      </c>
      <c r="V9" s="30" t="s">
        <v>74</v>
      </c>
    </row>
    <row r="10" spans="1:22" ht="24">
      <c r="A10" s="158"/>
      <c r="B10" s="158"/>
      <c r="C10" s="187"/>
      <c r="D10" s="47" t="s">
        <v>127</v>
      </c>
      <c r="E10" s="141" t="s">
        <v>74</v>
      </c>
      <c r="F10" s="141"/>
      <c r="G10" s="149" t="s">
        <v>74</v>
      </c>
      <c r="H10" s="149"/>
      <c r="I10" s="141" t="s">
        <v>74</v>
      </c>
      <c r="J10" s="141"/>
      <c r="K10" s="141">
        <v>375</v>
      </c>
      <c r="L10" s="141"/>
      <c r="M10" s="141" t="s">
        <v>74</v>
      </c>
      <c r="N10" s="141"/>
      <c r="O10" s="141" t="s">
        <v>74</v>
      </c>
      <c r="P10" s="141"/>
      <c r="Q10" s="149">
        <v>1500</v>
      </c>
      <c r="R10" s="149"/>
      <c r="S10" s="141" t="s">
        <v>74</v>
      </c>
      <c r="T10" s="141"/>
      <c r="U10" s="149">
        <v>1530</v>
      </c>
      <c r="V10" s="149"/>
    </row>
    <row r="11" spans="1:22" ht="24">
      <c r="A11" s="158"/>
      <c r="B11" s="158"/>
      <c r="C11" s="187"/>
      <c r="D11" s="47" t="s">
        <v>128</v>
      </c>
      <c r="E11" s="141">
        <v>0</v>
      </c>
      <c r="F11" s="141"/>
      <c r="G11" s="141"/>
      <c r="H11" s="141"/>
      <c r="I11" s="141"/>
      <c r="J11" s="141"/>
      <c r="K11" s="141"/>
      <c r="L11" s="141"/>
      <c r="M11" s="141"/>
      <c r="N11" s="141"/>
      <c r="O11" s="141"/>
      <c r="P11" s="141"/>
      <c r="Q11" s="141"/>
      <c r="R11" s="141"/>
      <c r="S11" s="141"/>
      <c r="T11" s="141"/>
      <c r="U11" s="141"/>
      <c r="V11" s="141"/>
    </row>
    <row r="12" spans="1:22" ht="23.25" customHeight="1">
      <c r="A12" s="158"/>
      <c r="B12" s="158"/>
      <c r="C12" s="187"/>
      <c r="D12" s="47" t="s">
        <v>216</v>
      </c>
      <c r="E12" s="141" t="s">
        <v>74</v>
      </c>
      <c r="F12" s="141"/>
      <c r="G12" s="161" t="s">
        <v>74</v>
      </c>
      <c r="H12" s="161"/>
      <c r="I12" s="160" t="s">
        <v>74</v>
      </c>
      <c r="J12" s="160"/>
      <c r="K12" s="160" t="s">
        <v>74</v>
      </c>
      <c r="L12" s="160"/>
      <c r="M12" s="141">
        <f>M87</f>
        <v>0</v>
      </c>
      <c r="N12" s="141"/>
      <c r="O12" s="203">
        <v>273.51</v>
      </c>
      <c r="P12" s="203"/>
      <c r="Q12" s="203">
        <v>273.51</v>
      </c>
      <c r="R12" s="203"/>
      <c r="S12" s="203">
        <v>273.51</v>
      </c>
      <c r="T12" s="203"/>
      <c r="U12" s="203">
        <v>273.15</v>
      </c>
      <c r="V12" s="203"/>
    </row>
    <row r="13" spans="1:22" ht="12.75" customHeight="1">
      <c r="A13" s="158" t="s">
        <v>131</v>
      </c>
      <c r="B13" s="199" t="s">
        <v>73</v>
      </c>
      <c r="C13" s="187"/>
      <c r="D13" s="47" t="s">
        <v>79</v>
      </c>
      <c r="E13" s="33">
        <v>0</v>
      </c>
      <c r="F13" s="33">
        <v>0</v>
      </c>
      <c r="G13" s="33">
        <v>0</v>
      </c>
      <c r="H13" s="33">
        <v>0</v>
      </c>
      <c r="I13" s="33">
        <v>0</v>
      </c>
      <c r="J13" s="33">
        <v>0</v>
      </c>
      <c r="K13" s="33">
        <v>0</v>
      </c>
      <c r="L13" s="33">
        <v>0</v>
      </c>
      <c r="M13" s="33">
        <v>0</v>
      </c>
      <c r="N13" s="30">
        <f>N88</f>
        <v>0</v>
      </c>
      <c r="O13" s="33" t="s">
        <v>74</v>
      </c>
      <c r="P13" s="33" t="s">
        <v>74</v>
      </c>
      <c r="Q13" s="30" t="s">
        <v>74</v>
      </c>
      <c r="R13" s="30" t="s">
        <v>74</v>
      </c>
      <c r="S13" s="33" t="s">
        <v>74</v>
      </c>
      <c r="T13" s="33" t="s">
        <v>74</v>
      </c>
      <c r="U13" s="30" t="s">
        <v>74</v>
      </c>
      <c r="V13" s="30" t="s">
        <v>74</v>
      </c>
    </row>
    <row r="14" spans="1:22" ht="24">
      <c r="A14" s="158"/>
      <c r="B14" s="199"/>
      <c r="C14" s="187"/>
      <c r="D14" s="47" t="s">
        <v>127</v>
      </c>
      <c r="E14" s="141" t="s">
        <v>74</v>
      </c>
      <c r="F14" s="141"/>
      <c r="G14" s="149" t="s">
        <v>74</v>
      </c>
      <c r="H14" s="149"/>
      <c r="I14" s="141" t="s">
        <v>74</v>
      </c>
      <c r="J14" s="141"/>
      <c r="K14" s="141">
        <v>2500</v>
      </c>
      <c r="L14" s="141"/>
      <c r="M14" s="141" t="s">
        <v>74</v>
      </c>
      <c r="N14" s="141"/>
      <c r="O14" s="141" t="s">
        <v>74</v>
      </c>
      <c r="P14" s="141"/>
      <c r="Q14" s="149">
        <v>10000</v>
      </c>
      <c r="R14" s="149"/>
      <c r="S14" s="141" t="s">
        <v>74</v>
      </c>
      <c r="T14" s="141"/>
      <c r="U14" s="149">
        <v>10200</v>
      </c>
      <c r="V14" s="149"/>
    </row>
    <row r="15" spans="1:22" ht="24">
      <c r="A15" s="158"/>
      <c r="B15" s="199"/>
      <c r="C15" s="187"/>
      <c r="D15" s="47" t="s">
        <v>128</v>
      </c>
      <c r="E15" s="141">
        <v>0</v>
      </c>
      <c r="F15" s="141"/>
      <c r="G15" s="141"/>
      <c r="H15" s="141"/>
      <c r="I15" s="141"/>
      <c r="J15" s="141"/>
      <c r="K15" s="141"/>
      <c r="L15" s="141"/>
      <c r="M15" s="141"/>
      <c r="N15" s="141"/>
      <c r="O15" s="141"/>
      <c r="P15" s="141"/>
      <c r="Q15" s="141"/>
      <c r="R15" s="141"/>
      <c r="S15" s="141"/>
      <c r="T15" s="141"/>
      <c r="U15" s="141"/>
      <c r="V15" s="141"/>
    </row>
    <row r="16" spans="1:22" ht="24">
      <c r="A16" s="158"/>
      <c r="B16" s="199"/>
      <c r="C16" s="187"/>
      <c r="D16" s="47" t="s">
        <v>216</v>
      </c>
      <c r="E16" s="141" t="s">
        <v>74</v>
      </c>
      <c r="F16" s="141"/>
      <c r="G16" s="161" t="s">
        <v>74</v>
      </c>
      <c r="H16" s="161"/>
      <c r="I16" s="160" t="s">
        <v>74</v>
      </c>
      <c r="J16" s="160"/>
      <c r="K16" s="160" t="s">
        <v>74</v>
      </c>
      <c r="L16" s="160"/>
      <c r="M16" s="141">
        <f>M91</f>
        <v>0</v>
      </c>
      <c r="N16" s="141"/>
      <c r="O16" s="181">
        <v>21</v>
      </c>
      <c r="P16" s="181"/>
      <c r="Q16" s="181">
        <v>21</v>
      </c>
      <c r="R16" s="181"/>
      <c r="S16" s="181">
        <v>21</v>
      </c>
      <c r="T16" s="181"/>
      <c r="U16" s="181">
        <v>21</v>
      </c>
      <c r="V16" s="181"/>
    </row>
    <row r="17" spans="1:22" ht="12.75" customHeight="1">
      <c r="A17" s="158" t="s">
        <v>133</v>
      </c>
      <c r="B17" s="158" t="s">
        <v>126</v>
      </c>
      <c r="C17" s="187"/>
      <c r="D17" s="47" t="s">
        <v>79</v>
      </c>
      <c r="E17" s="33">
        <v>0</v>
      </c>
      <c r="F17" s="33">
        <v>0</v>
      </c>
      <c r="G17" s="33">
        <v>0</v>
      </c>
      <c r="H17" s="33">
        <v>0</v>
      </c>
      <c r="I17" s="33">
        <v>2</v>
      </c>
      <c r="J17" s="33">
        <v>2</v>
      </c>
      <c r="K17" s="33">
        <v>5</v>
      </c>
      <c r="L17" s="33">
        <v>6</v>
      </c>
      <c r="M17" s="33">
        <v>10</v>
      </c>
      <c r="N17" s="30">
        <f>N130</f>
        <v>19</v>
      </c>
      <c r="O17" s="33" t="s">
        <v>74</v>
      </c>
      <c r="P17" s="33" t="s">
        <v>74</v>
      </c>
      <c r="Q17" s="30" t="s">
        <v>74</v>
      </c>
      <c r="R17" s="30" t="s">
        <v>74</v>
      </c>
      <c r="S17" s="33" t="s">
        <v>74</v>
      </c>
      <c r="T17" s="33" t="s">
        <v>74</v>
      </c>
      <c r="U17" s="30" t="s">
        <v>74</v>
      </c>
      <c r="V17" s="30" t="s">
        <v>74</v>
      </c>
    </row>
    <row r="18" spans="1:22" ht="24">
      <c r="A18" s="158"/>
      <c r="B18" s="158"/>
      <c r="C18" s="187"/>
      <c r="D18" s="47" t="s">
        <v>127</v>
      </c>
      <c r="E18" s="141" t="s">
        <v>74</v>
      </c>
      <c r="F18" s="141"/>
      <c r="G18" s="149" t="s">
        <v>74</v>
      </c>
      <c r="H18" s="149"/>
      <c r="I18" s="141" t="s">
        <v>74</v>
      </c>
      <c r="J18" s="141"/>
      <c r="K18" s="141">
        <v>15</v>
      </c>
      <c r="L18" s="141"/>
      <c r="M18" s="141" t="s">
        <v>74</v>
      </c>
      <c r="N18" s="141"/>
      <c r="O18" s="141" t="s">
        <v>74</v>
      </c>
      <c r="P18" s="141"/>
      <c r="Q18" s="149">
        <v>60</v>
      </c>
      <c r="R18" s="149"/>
      <c r="S18" s="141" t="s">
        <v>74</v>
      </c>
      <c r="T18" s="141"/>
      <c r="U18" s="149">
        <v>61</v>
      </c>
      <c r="V18" s="149"/>
    </row>
    <row r="19" spans="1:22" ht="24">
      <c r="A19" s="158"/>
      <c r="B19" s="158"/>
      <c r="C19" s="187"/>
      <c r="D19" s="47" t="s">
        <v>128</v>
      </c>
      <c r="E19" s="141">
        <v>0</v>
      </c>
      <c r="F19" s="141"/>
      <c r="G19" s="141"/>
      <c r="H19" s="141"/>
      <c r="I19" s="141"/>
      <c r="J19" s="141"/>
      <c r="K19" s="141"/>
      <c r="L19" s="141"/>
      <c r="M19" s="141"/>
      <c r="N19" s="141"/>
      <c r="O19" s="141"/>
      <c r="P19" s="141"/>
      <c r="Q19" s="141"/>
      <c r="R19" s="141"/>
      <c r="S19" s="141"/>
      <c r="T19" s="141"/>
      <c r="U19" s="141"/>
      <c r="V19" s="141"/>
    </row>
    <row r="20" spans="1:22" ht="24">
      <c r="A20" s="158"/>
      <c r="B20" s="158"/>
      <c r="C20" s="187"/>
      <c r="D20" s="47" t="s">
        <v>216</v>
      </c>
      <c r="E20" s="141" t="s">
        <v>74</v>
      </c>
      <c r="F20" s="141"/>
      <c r="G20" s="161" t="s">
        <v>74</v>
      </c>
      <c r="H20" s="161"/>
      <c r="I20" s="160" t="s">
        <v>74</v>
      </c>
      <c r="J20" s="160"/>
      <c r="K20" s="160" t="s">
        <v>74</v>
      </c>
      <c r="L20" s="160"/>
      <c r="M20" s="141">
        <f>M133</f>
        <v>19</v>
      </c>
      <c r="N20" s="141"/>
      <c r="O20" s="141">
        <v>109</v>
      </c>
      <c r="P20" s="141"/>
      <c r="Q20" s="141">
        <v>117</v>
      </c>
      <c r="R20" s="141"/>
      <c r="S20" s="141">
        <v>117</v>
      </c>
      <c r="T20" s="141"/>
      <c r="U20" s="141">
        <v>117</v>
      </c>
      <c r="V20" s="141"/>
    </row>
    <row r="21" spans="1:22" ht="12.75" customHeight="1">
      <c r="A21" s="158" t="s">
        <v>12</v>
      </c>
      <c r="B21" s="199" t="s">
        <v>132</v>
      </c>
      <c r="C21" s="187"/>
      <c r="D21" s="47" t="s">
        <v>79</v>
      </c>
      <c r="E21" s="33">
        <v>0</v>
      </c>
      <c r="F21" s="33">
        <v>0</v>
      </c>
      <c r="G21" s="33">
        <v>0</v>
      </c>
      <c r="H21" s="33">
        <v>0</v>
      </c>
      <c r="I21" s="33">
        <v>0</v>
      </c>
      <c r="J21" s="33">
        <v>0</v>
      </c>
      <c r="K21" s="33">
        <v>0</v>
      </c>
      <c r="L21" s="33">
        <v>0</v>
      </c>
      <c r="M21" s="33">
        <v>0</v>
      </c>
      <c r="N21" s="30">
        <f>N111</f>
        <v>0</v>
      </c>
      <c r="O21" s="33" t="s">
        <v>74</v>
      </c>
      <c r="P21" s="33" t="s">
        <v>74</v>
      </c>
      <c r="Q21" s="30" t="s">
        <v>74</v>
      </c>
      <c r="R21" s="30" t="s">
        <v>74</v>
      </c>
      <c r="S21" s="33" t="s">
        <v>74</v>
      </c>
      <c r="T21" s="33" t="s">
        <v>74</v>
      </c>
      <c r="U21" s="30" t="s">
        <v>74</v>
      </c>
      <c r="V21" s="30" t="s">
        <v>74</v>
      </c>
    </row>
    <row r="22" spans="1:22" ht="24">
      <c r="A22" s="158"/>
      <c r="B22" s="199"/>
      <c r="C22" s="187"/>
      <c r="D22" s="47" t="s">
        <v>127</v>
      </c>
      <c r="E22" s="141" t="s">
        <v>74</v>
      </c>
      <c r="F22" s="141"/>
      <c r="G22" s="149" t="s">
        <v>74</v>
      </c>
      <c r="H22" s="149"/>
      <c r="I22" s="141" t="s">
        <v>74</v>
      </c>
      <c r="J22" s="141"/>
      <c r="K22" s="141">
        <v>2000</v>
      </c>
      <c r="L22" s="141"/>
      <c r="M22" s="141" t="s">
        <v>74</v>
      </c>
      <c r="N22" s="141"/>
      <c r="O22" s="141" t="s">
        <v>74</v>
      </c>
      <c r="P22" s="141"/>
      <c r="Q22" s="149">
        <v>8000</v>
      </c>
      <c r="R22" s="149"/>
      <c r="S22" s="141" t="s">
        <v>74</v>
      </c>
      <c r="T22" s="141"/>
      <c r="U22" s="149">
        <v>8160</v>
      </c>
      <c r="V22" s="149"/>
    </row>
    <row r="23" spans="1:22" ht="24">
      <c r="A23" s="158"/>
      <c r="B23" s="199"/>
      <c r="C23" s="187"/>
      <c r="D23" s="47" t="s">
        <v>128</v>
      </c>
      <c r="E23" s="141">
        <v>0</v>
      </c>
      <c r="F23" s="141"/>
      <c r="G23" s="141"/>
      <c r="H23" s="141"/>
      <c r="I23" s="141"/>
      <c r="J23" s="141"/>
      <c r="K23" s="141"/>
      <c r="L23" s="141"/>
      <c r="M23" s="141"/>
      <c r="N23" s="141"/>
      <c r="O23" s="141"/>
      <c r="P23" s="141"/>
      <c r="Q23" s="141"/>
      <c r="R23" s="141"/>
      <c r="S23" s="141"/>
      <c r="T23" s="141"/>
      <c r="U23" s="141"/>
      <c r="V23" s="141"/>
    </row>
    <row r="24" spans="1:22" ht="24">
      <c r="A24" s="158"/>
      <c r="B24" s="199"/>
      <c r="C24" s="187"/>
      <c r="D24" s="47" t="s">
        <v>216</v>
      </c>
      <c r="E24" s="141" t="s">
        <v>74</v>
      </c>
      <c r="F24" s="141"/>
      <c r="G24" s="161" t="s">
        <v>74</v>
      </c>
      <c r="H24" s="161"/>
      <c r="I24" s="160" t="s">
        <v>74</v>
      </c>
      <c r="J24" s="160"/>
      <c r="K24" s="160" t="s">
        <v>74</v>
      </c>
      <c r="L24" s="160"/>
      <c r="M24" s="141">
        <f>M114</f>
        <v>0</v>
      </c>
      <c r="N24" s="141"/>
      <c r="O24" s="141">
        <v>90</v>
      </c>
      <c r="P24" s="141"/>
      <c r="Q24" s="141">
        <v>90</v>
      </c>
      <c r="R24" s="141"/>
      <c r="S24" s="141">
        <v>90</v>
      </c>
      <c r="T24" s="141"/>
      <c r="U24" s="141">
        <v>90</v>
      </c>
      <c r="V24" s="141"/>
    </row>
    <row r="25" spans="1:22" ht="12.75">
      <c r="A25" s="158" t="s">
        <v>223</v>
      </c>
      <c r="B25" s="199" t="s">
        <v>126</v>
      </c>
      <c r="C25" s="187"/>
      <c r="D25" s="47" t="s">
        <v>79</v>
      </c>
      <c r="E25" s="33">
        <v>0</v>
      </c>
      <c r="F25" s="33">
        <v>0</v>
      </c>
      <c r="G25" s="33">
        <v>0</v>
      </c>
      <c r="H25" s="33">
        <v>0</v>
      </c>
      <c r="I25" s="33">
        <v>0</v>
      </c>
      <c r="J25" s="33">
        <v>0</v>
      </c>
      <c r="K25" s="33">
        <v>0</v>
      </c>
      <c r="L25" s="33">
        <v>0</v>
      </c>
      <c r="M25" s="33">
        <v>0</v>
      </c>
      <c r="N25" s="30">
        <f>N69</f>
        <v>0</v>
      </c>
      <c r="O25" s="33" t="s">
        <v>74</v>
      </c>
      <c r="P25" s="33" t="s">
        <v>74</v>
      </c>
      <c r="Q25" s="30" t="s">
        <v>74</v>
      </c>
      <c r="R25" s="30" t="s">
        <v>74</v>
      </c>
      <c r="S25" s="33" t="s">
        <v>74</v>
      </c>
      <c r="T25" s="33" t="s">
        <v>74</v>
      </c>
      <c r="U25" s="30" t="s">
        <v>74</v>
      </c>
      <c r="V25" s="30" t="s">
        <v>74</v>
      </c>
    </row>
    <row r="26" spans="1:22" ht="24">
      <c r="A26" s="158"/>
      <c r="B26" s="199"/>
      <c r="C26" s="187"/>
      <c r="D26" s="47" t="s">
        <v>127</v>
      </c>
      <c r="E26" s="141" t="s">
        <v>74</v>
      </c>
      <c r="F26" s="141"/>
      <c r="G26" s="149" t="s">
        <v>74</v>
      </c>
      <c r="H26" s="149"/>
      <c r="I26" s="141" t="s">
        <v>74</v>
      </c>
      <c r="J26" s="141"/>
      <c r="K26" s="141" t="s">
        <v>74</v>
      </c>
      <c r="L26" s="141"/>
      <c r="M26" s="141" t="s">
        <v>74</v>
      </c>
      <c r="N26" s="141"/>
      <c r="O26" s="141" t="s">
        <v>74</v>
      </c>
      <c r="P26" s="141"/>
      <c r="Q26" s="149">
        <v>6</v>
      </c>
      <c r="R26" s="149"/>
      <c r="S26" s="141" t="s">
        <v>74</v>
      </c>
      <c r="T26" s="141"/>
      <c r="U26" s="149">
        <v>6</v>
      </c>
      <c r="V26" s="149"/>
    </row>
    <row r="27" spans="1:22" ht="24">
      <c r="A27" s="158"/>
      <c r="B27" s="199"/>
      <c r="C27" s="187"/>
      <c r="D27" s="47" t="s">
        <v>128</v>
      </c>
      <c r="E27" s="141">
        <v>0</v>
      </c>
      <c r="F27" s="141"/>
      <c r="G27" s="141"/>
      <c r="H27" s="141"/>
      <c r="I27" s="141"/>
      <c r="J27" s="141"/>
      <c r="K27" s="141"/>
      <c r="L27" s="141"/>
      <c r="M27" s="141"/>
      <c r="N27" s="141"/>
      <c r="O27" s="141"/>
      <c r="P27" s="141"/>
      <c r="Q27" s="141"/>
      <c r="R27" s="141"/>
      <c r="S27" s="141"/>
      <c r="T27" s="141"/>
      <c r="U27" s="141"/>
      <c r="V27" s="141"/>
    </row>
    <row r="28" spans="1:22" ht="24">
      <c r="A28" s="158"/>
      <c r="B28" s="199"/>
      <c r="C28" s="187"/>
      <c r="D28" s="47" t="s">
        <v>216</v>
      </c>
      <c r="E28" s="141" t="s">
        <v>74</v>
      </c>
      <c r="F28" s="141"/>
      <c r="G28" s="161" t="s">
        <v>74</v>
      </c>
      <c r="H28" s="161"/>
      <c r="I28" s="160" t="s">
        <v>74</v>
      </c>
      <c r="J28" s="160"/>
      <c r="K28" s="160" t="s">
        <v>74</v>
      </c>
      <c r="L28" s="160"/>
      <c r="M28" s="141">
        <f>M72</f>
        <v>0</v>
      </c>
      <c r="N28" s="141"/>
      <c r="O28" s="141">
        <v>6</v>
      </c>
      <c r="P28" s="141"/>
      <c r="Q28" s="141">
        <v>6</v>
      </c>
      <c r="R28" s="141"/>
      <c r="S28" s="141">
        <v>6</v>
      </c>
      <c r="T28" s="141"/>
      <c r="U28" s="141">
        <v>6</v>
      </c>
      <c r="V28" s="141"/>
    </row>
    <row r="29" spans="1:22" ht="12.75" customHeight="1">
      <c r="A29" s="155" t="s">
        <v>112</v>
      </c>
      <c r="B29" s="156"/>
      <c r="C29" s="156"/>
      <c r="D29" s="156"/>
      <c r="E29" s="156"/>
      <c r="F29" s="156"/>
      <c r="G29" s="156"/>
      <c r="H29" s="156"/>
      <c r="I29" s="156"/>
      <c r="J29" s="156"/>
      <c r="K29" s="156"/>
      <c r="L29" s="156"/>
      <c r="M29" s="156"/>
      <c r="N29" s="156"/>
      <c r="O29" s="156"/>
      <c r="P29" s="156"/>
      <c r="Q29" s="156"/>
      <c r="R29" s="156"/>
      <c r="S29" s="156"/>
      <c r="T29" s="156"/>
      <c r="U29" s="156"/>
      <c r="V29" s="157"/>
    </row>
    <row r="30" spans="1:22" ht="12.75" customHeight="1">
      <c r="A30" s="133" t="s">
        <v>72</v>
      </c>
      <c r="B30" s="133" t="s">
        <v>125</v>
      </c>
      <c r="C30" s="133" t="s">
        <v>71</v>
      </c>
      <c r="D30" s="43" t="s">
        <v>75</v>
      </c>
      <c r="E30" s="133">
        <v>2007</v>
      </c>
      <c r="F30" s="133"/>
      <c r="G30" s="133">
        <v>2008</v>
      </c>
      <c r="H30" s="133"/>
      <c r="I30" s="133">
        <v>2009</v>
      </c>
      <c r="J30" s="133"/>
      <c r="K30" s="133" t="s">
        <v>334</v>
      </c>
      <c r="L30" s="133"/>
      <c r="M30" s="135">
        <v>2011</v>
      </c>
      <c r="N30" s="135"/>
      <c r="O30" s="133">
        <v>2012</v>
      </c>
      <c r="P30" s="133"/>
      <c r="Q30" s="135">
        <v>2013</v>
      </c>
      <c r="R30" s="135"/>
      <c r="S30" s="133">
        <v>2014</v>
      </c>
      <c r="T30" s="133"/>
      <c r="U30" s="135">
        <v>2015</v>
      </c>
      <c r="V30" s="135"/>
    </row>
    <row r="31" spans="1:22" ht="12.75">
      <c r="A31" s="133"/>
      <c r="B31" s="133"/>
      <c r="C31" s="133"/>
      <c r="D31" s="43" t="s">
        <v>76</v>
      </c>
      <c r="E31" s="43" t="s">
        <v>77</v>
      </c>
      <c r="F31" s="43" t="s">
        <v>78</v>
      </c>
      <c r="G31" s="43" t="s">
        <v>77</v>
      </c>
      <c r="H31" s="43" t="s">
        <v>78</v>
      </c>
      <c r="I31" s="43" t="s">
        <v>77</v>
      </c>
      <c r="J31" s="43" t="s">
        <v>78</v>
      </c>
      <c r="K31" s="43" t="s">
        <v>77</v>
      </c>
      <c r="L31" s="43" t="s">
        <v>78</v>
      </c>
      <c r="M31" s="43" t="s">
        <v>77</v>
      </c>
      <c r="N31" s="44" t="s">
        <v>78</v>
      </c>
      <c r="O31" s="43" t="s">
        <v>77</v>
      </c>
      <c r="P31" s="43" t="s">
        <v>78</v>
      </c>
      <c r="Q31" s="44" t="s">
        <v>77</v>
      </c>
      <c r="R31" s="44" t="s">
        <v>78</v>
      </c>
      <c r="S31" s="43" t="s">
        <v>77</v>
      </c>
      <c r="T31" s="43" t="s">
        <v>78</v>
      </c>
      <c r="U31" s="44" t="s">
        <v>77</v>
      </c>
      <c r="V31" s="44" t="s">
        <v>78</v>
      </c>
    </row>
    <row r="32" spans="1:22" ht="12.75" customHeight="1">
      <c r="A32" s="158" t="s">
        <v>122</v>
      </c>
      <c r="B32" s="199" t="s">
        <v>126</v>
      </c>
      <c r="C32" s="187"/>
      <c r="D32" s="47" t="s">
        <v>79</v>
      </c>
      <c r="E32" s="33">
        <v>0</v>
      </c>
      <c r="F32" s="33">
        <v>0</v>
      </c>
      <c r="G32" s="33">
        <v>0</v>
      </c>
      <c r="H32" s="33">
        <v>0</v>
      </c>
      <c r="I32" s="33">
        <v>0</v>
      </c>
      <c r="J32" s="47">
        <v>0</v>
      </c>
      <c r="K32" s="47">
        <v>0</v>
      </c>
      <c r="L32" s="47">
        <v>0</v>
      </c>
      <c r="M32" s="47">
        <v>0</v>
      </c>
      <c r="N32" s="48">
        <f>N118</f>
        <v>1</v>
      </c>
      <c r="O32" s="47" t="s">
        <v>74</v>
      </c>
      <c r="P32" s="47" t="s">
        <v>74</v>
      </c>
      <c r="Q32" s="48" t="s">
        <v>74</v>
      </c>
      <c r="R32" s="48" t="s">
        <v>74</v>
      </c>
      <c r="S32" s="47" t="s">
        <v>74</v>
      </c>
      <c r="T32" s="47" t="s">
        <v>74</v>
      </c>
      <c r="U32" s="48" t="s">
        <v>74</v>
      </c>
      <c r="V32" s="48" t="s">
        <v>74</v>
      </c>
    </row>
    <row r="33" spans="1:22" ht="24">
      <c r="A33" s="158"/>
      <c r="B33" s="199"/>
      <c r="C33" s="187"/>
      <c r="D33" s="47" t="s">
        <v>127</v>
      </c>
      <c r="E33" s="141" t="s">
        <v>74</v>
      </c>
      <c r="F33" s="141"/>
      <c r="G33" s="161" t="s">
        <v>74</v>
      </c>
      <c r="H33" s="161"/>
      <c r="I33" s="160" t="s">
        <v>74</v>
      </c>
      <c r="J33" s="160"/>
      <c r="K33" s="141">
        <v>750</v>
      </c>
      <c r="L33" s="141"/>
      <c r="M33" s="141" t="s">
        <v>74</v>
      </c>
      <c r="N33" s="141"/>
      <c r="O33" s="141" t="s">
        <v>74</v>
      </c>
      <c r="P33" s="141"/>
      <c r="Q33" s="149">
        <v>3000</v>
      </c>
      <c r="R33" s="149"/>
      <c r="S33" s="141" t="s">
        <v>74</v>
      </c>
      <c r="T33" s="141"/>
      <c r="U33" s="149">
        <v>3060</v>
      </c>
      <c r="V33" s="149"/>
    </row>
    <row r="34" spans="1:22" ht="24">
      <c r="A34" s="158"/>
      <c r="B34" s="199"/>
      <c r="C34" s="187"/>
      <c r="D34" s="47" t="s">
        <v>128</v>
      </c>
      <c r="E34" s="141">
        <v>0</v>
      </c>
      <c r="F34" s="141"/>
      <c r="G34" s="141"/>
      <c r="H34" s="141"/>
      <c r="I34" s="141"/>
      <c r="J34" s="141"/>
      <c r="K34" s="141"/>
      <c r="L34" s="141"/>
      <c r="M34" s="141"/>
      <c r="N34" s="141"/>
      <c r="O34" s="141"/>
      <c r="P34" s="141"/>
      <c r="Q34" s="141"/>
      <c r="R34" s="141"/>
      <c r="S34" s="141"/>
      <c r="T34" s="141"/>
      <c r="U34" s="141"/>
      <c r="V34" s="141"/>
    </row>
    <row r="35" spans="1:22" ht="24">
      <c r="A35" s="158"/>
      <c r="B35" s="199"/>
      <c r="C35" s="187"/>
      <c r="D35" s="47" t="s">
        <v>216</v>
      </c>
      <c r="E35" s="141" t="s">
        <v>74</v>
      </c>
      <c r="F35" s="141"/>
      <c r="G35" s="161" t="s">
        <v>74</v>
      </c>
      <c r="H35" s="161"/>
      <c r="I35" s="160" t="s">
        <v>74</v>
      </c>
      <c r="J35" s="160"/>
      <c r="K35" s="160" t="s">
        <v>74</v>
      </c>
      <c r="L35" s="160"/>
      <c r="M35" s="141">
        <f>M121</f>
        <v>0</v>
      </c>
      <c r="N35" s="141"/>
      <c r="O35" s="141">
        <v>575</v>
      </c>
      <c r="P35" s="141"/>
      <c r="Q35" s="141">
        <v>655</v>
      </c>
      <c r="R35" s="141"/>
      <c r="S35" s="141">
        <v>655</v>
      </c>
      <c r="T35" s="141"/>
      <c r="U35" s="141">
        <v>655</v>
      </c>
      <c r="V35" s="141"/>
    </row>
    <row r="36" spans="1:22" ht="12.75" customHeight="1">
      <c r="A36" s="158" t="s">
        <v>34</v>
      </c>
      <c r="B36" s="199" t="s">
        <v>126</v>
      </c>
      <c r="C36" s="187"/>
      <c r="D36" s="47" t="s">
        <v>79</v>
      </c>
      <c r="E36" s="33">
        <v>0</v>
      </c>
      <c r="F36" s="33">
        <v>0</v>
      </c>
      <c r="G36" s="33">
        <v>0</v>
      </c>
      <c r="H36" s="33">
        <v>0</v>
      </c>
      <c r="I36" s="33">
        <v>0</v>
      </c>
      <c r="J36" s="47">
        <v>0</v>
      </c>
      <c r="K36" s="47">
        <v>97</v>
      </c>
      <c r="L36" s="47">
        <v>217</v>
      </c>
      <c r="M36" s="47">
        <v>421</v>
      </c>
      <c r="N36" s="48">
        <f>N76</f>
        <v>625</v>
      </c>
      <c r="O36" s="47" t="s">
        <v>74</v>
      </c>
      <c r="P36" s="47" t="s">
        <v>74</v>
      </c>
      <c r="Q36" s="48" t="s">
        <v>74</v>
      </c>
      <c r="R36" s="48" t="s">
        <v>74</v>
      </c>
      <c r="S36" s="47" t="s">
        <v>74</v>
      </c>
      <c r="T36" s="47" t="s">
        <v>74</v>
      </c>
      <c r="U36" s="48" t="s">
        <v>74</v>
      </c>
      <c r="V36" s="48" t="s">
        <v>74</v>
      </c>
    </row>
    <row r="37" spans="1:22" ht="24">
      <c r="A37" s="158"/>
      <c r="B37" s="199"/>
      <c r="C37" s="187"/>
      <c r="D37" s="47" t="s">
        <v>127</v>
      </c>
      <c r="E37" s="141" t="s">
        <v>74</v>
      </c>
      <c r="F37" s="141"/>
      <c r="G37" s="161" t="s">
        <v>74</v>
      </c>
      <c r="H37" s="161"/>
      <c r="I37" s="160" t="s">
        <v>74</v>
      </c>
      <c r="J37" s="160"/>
      <c r="K37" s="141">
        <v>200</v>
      </c>
      <c r="L37" s="141"/>
      <c r="M37" s="141" t="s">
        <v>74</v>
      </c>
      <c r="N37" s="141"/>
      <c r="O37" s="141" t="s">
        <v>74</v>
      </c>
      <c r="P37" s="141"/>
      <c r="Q37" s="149">
        <v>800</v>
      </c>
      <c r="R37" s="149"/>
      <c r="S37" s="141" t="s">
        <v>74</v>
      </c>
      <c r="T37" s="141"/>
      <c r="U37" s="149">
        <v>816</v>
      </c>
      <c r="V37" s="149"/>
    </row>
    <row r="38" spans="1:22" ht="24">
      <c r="A38" s="158"/>
      <c r="B38" s="199"/>
      <c r="C38" s="187"/>
      <c r="D38" s="47" t="s">
        <v>128</v>
      </c>
      <c r="E38" s="141">
        <v>0</v>
      </c>
      <c r="F38" s="141"/>
      <c r="G38" s="141"/>
      <c r="H38" s="141"/>
      <c r="I38" s="141"/>
      <c r="J38" s="141"/>
      <c r="K38" s="141"/>
      <c r="L38" s="141"/>
      <c r="M38" s="141"/>
      <c r="N38" s="141"/>
      <c r="O38" s="141"/>
      <c r="P38" s="141"/>
      <c r="Q38" s="141"/>
      <c r="R38" s="141"/>
      <c r="S38" s="141"/>
      <c r="T38" s="141"/>
      <c r="U38" s="141"/>
      <c r="V38" s="141"/>
    </row>
    <row r="39" spans="1:22" ht="24">
      <c r="A39" s="158"/>
      <c r="B39" s="199"/>
      <c r="C39" s="187"/>
      <c r="D39" s="47" t="s">
        <v>216</v>
      </c>
      <c r="E39" s="141" t="s">
        <v>74</v>
      </c>
      <c r="F39" s="141"/>
      <c r="G39" s="161" t="s">
        <v>74</v>
      </c>
      <c r="H39" s="161"/>
      <c r="I39" s="160" t="s">
        <v>74</v>
      </c>
      <c r="J39" s="160"/>
      <c r="K39" s="160" t="s">
        <v>74</v>
      </c>
      <c r="L39" s="160"/>
      <c r="M39" s="141">
        <f>M79</f>
        <v>625</v>
      </c>
      <c r="N39" s="141"/>
      <c r="O39" s="181">
        <v>1066</v>
      </c>
      <c r="P39" s="181"/>
      <c r="Q39" s="181">
        <v>1066</v>
      </c>
      <c r="R39" s="181"/>
      <c r="S39" s="181">
        <v>1066</v>
      </c>
      <c r="T39" s="181"/>
      <c r="U39" s="181">
        <v>1066</v>
      </c>
      <c r="V39" s="181"/>
    </row>
    <row r="40" spans="1:22" ht="12.75" customHeight="1">
      <c r="A40" s="158" t="s">
        <v>33</v>
      </c>
      <c r="B40" s="199" t="s">
        <v>126</v>
      </c>
      <c r="C40" s="187"/>
      <c r="D40" s="47" t="s">
        <v>79</v>
      </c>
      <c r="E40" s="33">
        <v>0</v>
      </c>
      <c r="F40" s="33">
        <v>0</v>
      </c>
      <c r="G40" s="33">
        <v>0</v>
      </c>
      <c r="H40" s="33">
        <v>0</v>
      </c>
      <c r="I40" s="33">
        <v>0</v>
      </c>
      <c r="J40" s="47">
        <v>0</v>
      </c>
      <c r="K40" s="47">
        <v>0</v>
      </c>
      <c r="L40" s="47">
        <v>0</v>
      </c>
      <c r="M40" s="47">
        <v>0</v>
      </c>
      <c r="N40" s="48">
        <f>N122</f>
        <v>0</v>
      </c>
      <c r="O40" s="47" t="s">
        <v>74</v>
      </c>
      <c r="P40" s="47" t="s">
        <v>74</v>
      </c>
      <c r="Q40" s="48" t="s">
        <v>74</v>
      </c>
      <c r="R40" s="48" t="s">
        <v>74</v>
      </c>
      <c r="S40" s="47" t="s">
        <v>74</v>
      </c>
      <c r="T40" s="47" t="s">
        <v>74</v>
      </c>
      <c r="U40" s="48" t="s">
        <v>74</v>
      </c>
      <c r="V40" s="48" t="s">
        <v>74</v>
      </c>
    </row>
    <row r="41" spans="1:22" ht="24">
      <c r="A41" s="158"/>
      <c r="B41" s="199"/>
      <c r="C41" s="187"/>
      <c r="D41" s="47" t="s">
        <v>127</v>
      </c>
      <c r="E41" s="141" t="s">
        <v>74</v>
      </c>
      <c r="F41" s="141"/>
      <c r="G41" s="161" t="s">
        <v>74</v>
      </c>
      <c r="H41" s="161"/>
      <c r="I41" s="160" t="s">
        <v>74</v>
      </c>
      <c r="J41" s="160"/>
      <c r="K41" s="141">
        <v>13</v>
      </c>
      <c r="L41" s="141"/>
      <c r="M41" s="141" t="s">
        <v>74</v>
      </c>
      <c r="N41" s="141"/>
      <c r="O41" s="141" t="s">
        <v>74</v>
      </c>
      <c r="P41" s="141"/>
      <c r="Q41" s="149">
        <v>50</v>
      </c>
      <c r="R41" s="149"/>
      <c r="S41" s="141" t="s">
        <v>74</v>
      </c>
      <c r="T41" s="141"/>
      <c r="U41" s="149">
        <v>51</v>
      </c>
      <c r="V41" s="149"/>
    </row>
    <row r="42" spans="1:22" ht="24">
      <c r="A42" s="158"/>
      <c r="B42" s="199"/>
      <c r="C42" s="187"/>
      <c r="D42" s="47" t="s">
        <v>128</v>
      </c>
      <c r="E42" s="141">
        <v>0</v>
      </c>
      <c r="F42" s="141"/>
      <c r="G42" s="141"/>
      <c r="H42" s="141"/>
      <c r="I42" s="141"/>
      <c r="J42" s="141"/>
      <c r="K42" s="141"/>
      <c r="L42" s="141"/>
      <c r="M42" s="141"/>
      <c r="N42" s="141"/>
      <c r="O42" s="141"/>
      <c r="P42" s="141"/>
      <c r="Q42" s="141"/>
      <c r="R42" s="141"/>
      <c r="S42" s="141"/>
      <c r="T42" s="141"/>
      <c r="U42" s="141"/>
      <c r="V42" s="141"/>
    </row>
    <row r="43" spans="1:22" ht="24">
      <c r="A43" s="158"/>
      <c r="B43" s="199"/>
      <c r="C43" s="187"/>
      <c r="D43" s="47" t="s">
        <v>216</v>
      </c>
      <c r="E43" s="141" t="s">
        <v>74</v>
      </c>
      <c r="F43" s="141"/>
      <c r="G43" s="161" t="s">
        <v>74</v>
      </c>
      <c r="H43" s="161"/>
      <c r="I43" s="160" t="s">
        <v>74</v>
      </c>
      <c r="J43" s="160"/>
      <c r="K43" s="160" t="s">
        <v>74</v>
      </c>
      <c r="L43" s="160"/>
      <c r="M43" s="141">
        <v>0</v>
      </c>
      <c r="N43" s="141"/>
      <c r="O43" s="141">
        <v>0</v>
      </c>
      <c r="P43" s="141"/>
      <c r="Q43" s="141">
        <v>0</v>
      </c>
      <c r="R43" s="141"/>
      <c r="S43" s="141">
        <v>0</v>
      </c>
      <c r="T43" s="141"/>
      <c r="U43" s="141">
        <v>0</v>
      </c>
      <c r="V43" s="141"/>
    </row>
    <row r="44" spans="1:22" ht="12.75" customHeight="1">
      <c r="A44" s="154" t="s">
        <v>124</v>
      </c>
      <c r="B44" s="204" t="s">
        <v>126</v>
      </c>
      <c r="C44" s="177" t="s">
        <v>298</v>
      </c>
      <c r="D44" s="47" t="s">
        <v>79</v>
      </c>
      <c r="E44" s="33">
        <v>0</v>
      </c>
      <c r="F44" s="33">
        <v>0</v>
      </c>
      <c r="G44" s="33">
        <v>0</v>
      </c>
      <c r="H44" s="33">
        <v>0</v>
      </c>
      <c r="I44" s="33">
        <v>0</v>
      </c>
      <c r="J44" s="47">
        <v>0</v>
      </c>
      <c r="K44" s="47">
        <v>1</v>
      </c>
      <c r="L44" s="47">
        <v>1</v>
      </c>
      <c r="M44" s="38">
        <v>1</v>
      </c>
      <c r="N44" s="48" t="str">
        <f>N95</f>
        <v>0**</v>
      </c>
      <c r="O44" s="47" t="s">
        <v>74</v>
      </c>
      <c r="P44" s="47" t="s">
        <v>74</v>
      </c>
      <c r="Q44" s="48" t="s">
        <v>74</v>
      </c>
      <c r="R44" s="48" t="s">
        <v>74</v>
      </c>
      <c r="S44" s="47" t="s">
        <v>74</v>
      </c>
      <c r="T44" s="47" t="s">
        <v>74</v>
      </c>
      <c r="U44" s="48" t="s">
        <v>74</v>
      </c>
      <c r="V44" s="48" t="s">
        <v>74</v>
      </c>
    </row>
    <row r="45" spans="1:22" ht="24">
      <c r="A45" s="154"/>
      <c r="B45" s="204"/>
      <c r="C45" s="177"/>
      <c r="D45" s="47" t="s">
        <v>127</v>
      </c>
      <c r="E45" s="141" t="s">
        <v>74</v>
      </c>
      <c r="F45" s="141"/>
      <c r="G45" s="161" t="s">
        <v>74</v>
      </c>
      <c r="H45" s="161"/>
      <c r="I45" s="160" t="s">
        <v>74</v>
      </c>
      <c r="J45" s="160"/>
      <c r="K45" s="141">
        <v>5</v>
      </c>
      <c r="L45" s="141"/>
      <c r="M45" s="141" t="s">
        <v>74</v>
      </c>
      <c r="N45" s="141"/>
      <c r="O45" s="141" t="s">
        <v>74</v>
      </c>
      <c r="P45" s="141"/>
      <c r="Q45" s="149">
        <v>20</v>
      </c>
      <c r="R45" s="149"/>
      <c r="S45" s="141" t="s">
        <v>74</v>
      </c>
      <c r="T45" s="141"/>
      <c r="U45" s="149">
        <v>20</v>
      </c>
      <c r="V45" s="149"/>
    </row>
    <row r="46" spans="1:22" ht="24">
      <c r="A46" s="154"/>
      <c r="B46" s="204"/>
      <c r="C46" s="177"/>
      <c r="D46" s="47" t="s">
        <v>128</v>
      </c>
      <c r="E46" s="141">
        <v>0</v>
      </c>
      <c r="F46" s="141"/>
      <c r="G46" s="141"/>
      <c r="H46" s="141"/>
      <c r="I46" s="141"/>
      <c r="J46" s="141"/>
      <c r="K46" s="141"/>
      <c r="L46" s="141"/>
      <c r="M46" s="141"/>
      <c r="N46" s="141"/>
      <c r="O46" s="141"/>
      <c r="P46" s="141"/>
      <c r="Q46" s="141"/>
      <c r="R46" s="141"/>
      <c r="S46" s="141"/>
      <c r="T46" s="141"/>
      <c r="U46" s="141"/>
      <c r="V46" s="141"/>
    </row>
    <row r="47" spans="1:22" ht="24">
      <c r="A47" s="154"/>
      <c r="B47" s="204"/>
      <c r="C47" s="177"/>
      <c r="D47" s="47" t="s">
        <v>216</v>
      </c>
      <c r="E47" s="141" t="s">
        <v>74</v>
      </c>
      <c r="F47" s="141"/>
      <c r="G47" s="161" t="s">
        <v>74</v>
      </c>
      <c r="H47" s="161"/>
      <c r="I47" s="160" t="s">
        <v>74</v>
      </c>
      <c r="J47" s="160"/>
      <c r="K47" s="160" t="s">
        <v>74</v>
      </c>
      <c r="L47" s="160"/>
      <c r="M47" s="141">
        <f>M98</f>
        <v>0</v>
      </c>
      <c r="N47" s="141"/>
      <c r="O47" s="141">
        <v>3</v>
      </c>
      <c r="P47" s="141"/>
      <c r="Q47" s="141">
        <v>3</v>
      </c>
      <c r="R47" s="141"/>
      <c r="S47" s="141">
        <v>3</v>
      </c>
      <c r="T47" s="141"/>
      <c r="U47" s="141">
        <v>3</v>
      </c>
      <c r="V47" s="141"/>
    </row>
    <row r="48" spans="1:22" ht="12.75" customHeight="1">
      <c r="A48" s="158" t="s">
        <v>224</v>
      </c>
      <c r="B48" s="199" t="s">
        <v>126</v>
      </c>
      <c r="C48" s="187" t="s">
        <v>332</v>
      </c>
      <c r="D48" s="47" t="s">
        <v>79</v>
      </c>
      <c r="E48" s="33">
        <v>0</v>
      </c>
      <c r="F48" s="33">
        <v>0</v>
      </c>
      <c r="G48" s="33">
        <v>0</v>
      </c>
      <c r="H48" s="33">
        <v>0</v>
      </c>
      <c r="I48" s="33">
        <v>0</v>
      </c>
      <c r="J48" s="33">
        <v>0</v>
      </c>
      <c r="K48" s="33">
        <v>0</v>
      </c>
      <c r="L48" s="33">
        <v>0</v>
      </c>
      <c r="M48" s="33">
        <v>0</v>
      </c>
      <c r="N48" s="48">
        <f>N99</f>
        <v>0</v>
      </c>
      <c r="O48" s="47" t="s">
        <v>74</v>
      </c>
      <c r="P48" s="47" t="s">
        <v>74</v>
      </c>
      <c r="Q48" s="48" t="s">
        <v>74</v>
      </c>
      <c r="R48" s="48" t="s">
        <v>74</v>
      </c>
      <c r="S48" s="47" t="s">
        <v>74</v>
      </c>
      <c r="T48" s="47" t="s">
        <v>74</v>
      </c>
      <c r="U48" s="48" t="s">
        <v>74</v>
      </c>
      <c r="V48" s="48" t="s">
        <v>74</v>
      </c>
    </row>
    <row r="49" spans="1:22" ht="24">
      <c r="A49" s="158"/>
      <c r="B49" s="199"/>
      <c r="C49" s="187"/>
      <c r="D49" s="47" t="s">
        <v>127</v>
      </c>
      <c r="E49" s="141" t="s">
        <v>74</v>
      </c>
      <c r="F49" s="141"/>
      <c r="G49" s="161" t="s">
        <v>74</v>
      </c>
      <c r="H49" s="161"/>
      <c r="I49" s="160" t="s">
        <v>74</v>
      </c>
      <c r="J49" s="160"/>
      <c r="K49" s="141" t="s">
        <v>74</v>
      </c>
      <c r="L49" s="141"/>
      <c r="M49" s="141" t="s">
        <v>74</v>
      </c>
      <c r="N49" s="141"/>
      <c r="O49" s="141" t="s">
        <v>74</v>
      </c>
      <c r="P49" s="141"/>
      <c r="Q49" s="149">
        <v>120</v>
      </c>
      <c r="R49" s="149"/>
      <c r="S49" s="141" t="s">
        <v>74</v>
      </c>
      <c r="T49" s="141"/>
      <c r="U49" s="149">
        <v>120</v>
      </c>
      <c r="V49" s="149"/>
    </row>
    <row r="50" spans="1:22" ht="24">
      <c r="A50" s="158"/>
      <c r="B50" s="199"/>
      <c r="C50" s="187"/>
      <c r="D50" s="47" t="s">
        <v>128</v>
      </c>
      <c r="E50" s="141">
        <v>0</v>
      </c>
      <c r="F50" s="141"/>
      <c r="G50" s="141"/>
      <c r="H50" s="141"/>
      <c r="I50" s="141"/>
      <c r="J50" s="141"/>
      <c r="K50" s="141"/>
      <c r="L50" s="141"/>
      <c r="M50" s="141"/>
      <c r="N50" s="141"/>
      <c r="O50" s="141"/>
      <c r="P50" s="141"/>
      <c r="Q50" s="141"/>
      <c r="R50" s="141"/>
      <c r="S50" s="141"/>
      <c r="T50" s="141"/>
      <c r="U50" s="141"/>
      <c r="V50" s="141"/>
    </row>
    <row r="51" spans="1:22" ht="24">
      <c r="A51" s="158"/>
      <c r="B51" s="199"/>
      <c r="C51" s="187"/>
      <c r="D51" s="47" t="s">
        <v>216</v>
      </c>
      <c r="E51" s="141" t="s">
        <v>74</v>
      </c>
      <c r="F51" s="141"/>
      <c r="G51" s="161" t="s">
        <v>74</v>
      </c>
      <c r="H51" s="161"/>
      <c r="I51" s="160" t="s">
        <v>74</v>
      </c>
      <c r="J51" s="160"/>
      <c r="K51" s="160" t="s">
        <v>74</v>
      </c>
      <c r="L51" s="160"/>
      <c r="M51" s="141">
        <f>M102</f>
        <v>0</v>
      </c>
      <c r="N51" s="141"/>
      <c r="O51" s="141">
        <v>33</v>
      </c>
      <c r="P51" s="141"/>
      <c r="Q51" s="141">
        <v>33</v>
      </c>
      <c r="R51" s="141"/>
      <c r="S51" s="141">
        <v>33</v>
      </c>
      <c r="T51" s="141"/>
      <c r="U51" s="141">
        <v>33</v>
      </c>
      <c r="V51" s="141"/>
    </row>
    <row r="52" spans="1:22" ht="12.75">
      <c r="A52" s="158" t="s">
        <v>225</v>
      </c>
      <c r="B52" s="199" t="s">
        <v>126</v>
      </c>
      <c r="C52" s="187" t="s">
        <v>333</v>
      </c>
      <c r="D52" s="47" t="s">
        <v>79</v>
      </c>
      <c r="E52" s="33">
        <v>0</v>
      </c>
      <c r="F52" s="33">
        <v>0</v>
      </c>
      <c r="G52" s="33">
        <v>0</v>
      </c>
      <c r="H52" s="33">
        <v>0</v>
      </c>
      <c r="I52" s="33">
        <v>0</v>
      </c>
      <c r="J52" s="33">
        <v>0</v>
      </c>
      <c r="K52" s="33">
        <v>0</v>
      </c>
      <c r="L52" s="33">
        <v>0</v>
      </c>
      <c r="M52" s="33">
        <v>0</v>
      </c>
      <c r="N52" s="48">
        <f>N103</f>
        <v>0</v>
      </c>
      <c r="O52" s="47" t="s">
        <v>74</v>
      </c>
      <c r="P52" s="47" t="s">
        <v>74</v>
      </c>
      <c r="Q52" s="48" t="s">
        <v>74</v>
      </c>
      <c r="R52" s="48" t="s">
        <v>74</v>
      </c>
      <c r="S52" s="47" t="s">
        <v>74</v>
      </c>
      <c r="T52" s="47" t="s">
        <v>74</v>
      </c>
      <c r="U52" s="48" t="s">
        <v>74</v>
      </c>
      <c r="V52" s="48" t="s">
        <v>74</v>
      </c>
    </row>
    <row r="53" spans="1:22" ht="24">
      <c r="A53" s="158"/>
      <c r="B53" s="199"/>
      <c r="C53" s="187"/>
      <c r="D53" s="47" t="s">
        <v>127</v>
      </c>
      <c r="E53" s="141" t="s">
        <v>74</v>
      </c>
      <c r="F53" s="141"/>
      <c r="G53" s="161" t="s">
        <v>74</v>
      </c>
      <c r="H53" s="161"/>
      <c r="I53" s="160" t="s">
        <v>74</v>
      </c>
      <c r="J53" s="160"/>
      <c r="K53" s="141" t="s">
        <v>74</v>
      </c>
      <c r="L53" s="141"/>
      <c r="M53" s="141" t="s">
        <v>74</v>
      </c>
      <c r="N53" s="141"/>
      <c r="O53" s="141" t="s">
        <v>74</v>
      </c>
      <c r="P53" s="141"/>
      <c r="Q53" s="149">
        <v>400</v>
      </c>
      <c r="R53" s="149"/>
      <c r="S53" s="141" t="s">
        <v>74</v>
      </c>
      <c r="T53" s="141"/>
      <c r="U53" s="149">
        <v>400</v>
      </c>
      <c r="V53" s="149"/>
    </row>
    <row r="54" spans="1:22" ht="24">
      <c r="A54" s="158"/>
      <c r="B54" s="199"/>
      <c r="C54" s="187"/>
      <c r="D54" s="47" t="s">
        <v>128</v>
      </c>
      <c r="E54" s="141">
        <v>0</v>
      </c>
      <c r="F54" s="141"/>
      <c r="G54" s="141"/>
      <c r="H54" s="141"/>
      <c r="I54" s="141"/>
      <c r="J54" s="141"/>
      <c r="K54" s="141"/>
      <c r="L54" s="141"/>
      <c r="M54" s="141"/>
      <c r="N54" s="141"/>
      <c r="O54" s="141"/>
      <c r="P54" s="141"/>
      <c r="Q54" s="141"/>
      <c r="R54" s="141"/>
      <c r="S54" s="141"/>
      <c r="T54" s="141"/>
      <c r="U54" s="141"/>
      <c r="V54" s="141"/>
    </row>
    <row r="55" spans="1:22" ht="24">
      <c r="A55" s="158"/>
      <c r="B55" s="199"/>
      <c r="C55" s="187"/>
      <c r="D55" s="47" t="s">
        <v>216</v>
      </c>
      <c r="E55" s="141" t="s">
        <v>74</v>
      </c>
      <c r="F55" s="141"/>
      <c r="G55" s="161" t="s">
        <v>74</v>
      </c>
      <c r="H55" s="161"/>
      <c r="I55" s="160" t="s">
        <v>74</v>
      </c>
      <c r="J55" s="160"/>
      <c r="K55" s="160" t="s">
        <v>74</v>
      </c>
      <c r="L55" s="160"/>
      <c r="M55" s="141">
        <f>M106</f>
        <v>0</v>
      </c>
      <c r="N55" s="141"/>
      <c r="O55" s="141">
        <v>100</v>
      </c>
      <c r="P55" s="141"/>
      <c r="Q55" s="141">
        <v>100</v>
      </c>
      <c r="R55" s="141"/>
      <c r="S55" s="141">
        <v>100</v>
      </c>
      <c r="T55" s="141"/>
      <c r="U55" s="141">
        <v>100</v>
      </c>
      <c r="V55" s="141"/>
    </row>
    <row r="56" spans="1:22" ht="12.75">
      <c r="A56" s="158" t="s">
        <v>226</v>
      </c>
      <c r="B56" s="199" t="s">
        <v>135</v>
      </c>
      <c r="C56" s="187"/>
      <c r="D56" s="47" t="s">
        <v>79</v>
      </c>
      <c r="E56" s="33">
        <v>0</v>
      </c>
      <c r="F56" s="33">
        <v>0</v>
      </c>
      <c r="G56" s="33">
        <v>0</v>
      </c>
      <c r="H56" s="33">
        <v>0</v>
      </c>
      <c r="I56" s="33">
        <v>0</v>
      </c>
      <c r="J56" s="33">
        <v>0</v>
      </c>
      <c r="K56" s="33">
        <v>0</v>
      </c>
      <c r="L56" s="33">
        <v>0</v>
      </c>
      <c r="M56" s="33">
        <v>0</v>
      </c>
      <c r="N56" s="30">
        <f>N137</f>
        <v>810665</v>
      </c>
      <c r="O56" s="47" t="s">
        <v>74</v>
      </c>
      <c r="P56" s="47" t="s">
        <v>74</v>
      </c>
      <c r="Q56" s="48" t="s">
        <v>74</v>
      </c>
      <c r="R56" s="48" t="s">
        <v>74</v>
      </c>
      <c r="S56" s="47" t="s">
        <v>74</v>
      </c>
      <c r="T56" s="47" t="s">
        <v>74</v>
      </c>
      <c r="U56" s="48" t="s">
        <v>74</v>
      </c>
      <c r="V56" s="48" t="s">
        <v>74</v>
      </c>
    </row>
    <row r="57" spans="1:22" ht="24">
      <c r="A57" s="158"/>
      <c r="B57" s="199"/>
      <c r="C57" s="187"/>
      <c r="D57" s="47" t="s">
        <v>127</v>
      </c>
      <c r="E57" s="141" t="s">
        <v>74</v>
      </c>
      <c r="F57" s="141"/>
      <c r="G57" s="161" t="s">
        <v>74</v>
      </c>
      <c r="H57" s="161"/>
      <c r="I57" s="160" t="s">
        <v>74</v>
      </c>
      <c r="J57" s="160"/>
      <c r="K57" s="141" t="s">
        <v>74</v>
      </c>
      <c r="L57" s="141"/>
      <c r="M57" s="141" t="s">
        <v>74</v>
      </c>
      <c r="N57" s="141"/>
      <c r="O57" s="141" t="s">
        <v>74</v>
      </c>
      <c r="P57" s="141"/>
      <c r="Q57" s="149">
        <v>3500</v>
      </c>
      <c r="R57" s="149"/>
      <c r="S57" s="141" t="s">
        <v>74</v>
      </c>
      <c r="T57" s="141"/>
      <c r="U57" s="149">
        <v>3500</v>
      </c>
      <c r="V57" s="149"/>
    </row>
    <row r="58" spans="1:22" ht="24">
      <c r="A58" s="158"/>
      <c r="B58" s="199"/>
      <c r="C58" s="187"/>
      <c r="D58" s="47" t="s">
        <v>128</v>
      </c>
      <c r="E58" s="141">
        <v>0</v>
      </c>
      <c r="F58" s="141"/>
      <c r="G58" s="141"/>
      <c r="H58" s="141"/>
      <c r="I58" s="141"/>
      <c r="J58" s="141"/>
      <c r="K58" s="141"/>
      <c r="L58" s="141"/>
      <c r="M58" s="141"/>
      <c r="N58" s="141"/>
      <c r="O58" s="141"/>
      <c r="P58" s="141"/>
      <c r="Q58" s="141"/>
      <c r="R58" s="141"/>
      <c r="S58" s="141"/>
      <c r="T58" s="141"/>
      <c r="U58" s="141"/>
      <c r="V58" s="141"/>
    </row>
    <row r="59" spans="1:22" ht="24">
      <c r="A59" s="158"/>
      <c r="B59" s="199"/>
      <c r="C59" s="187"/>
      <c r="D59" s="47" t="s">
        <v>216</v>
      </c>
      <c r="E59" s="141" t="s">
        <v>74</v>
      </c>
      <c r="F59" s="141"/>
      <c r="G59" s="161" t="s">
        <v>74</v>
      </c>
      <c r="H59" s="161"/>
      <c r="I59" s="160" t="s">
        <v>74</v>
      </c>
      <c r="J59" s="160"/>
      <c r="K59" s="160" t="s">
        <v>74</v>
      </c>
      <c r="L59" s="160"/>
      <c r="M59" s="141">
        <f>M140</f>
        <v>1514.04</v>
      </c>
      <c r="N59" s="141"/>
      <c r="O59" s="141">
        <v>2273290</v>
      </c>
      <c r="P59" s="141"/>
      <c r="Q59" s="141">
        <v>2390440</v>
      </c>
      <c r="R59" s="141"/>
      <c r="S59" s="141">
        <v>2400440</v>
      </c>
      <c r="T59" s="141"/>
      <c r="U59" s="141">
        <v>2400441</v>
      </c>
      <c r="V59" s="141"/>
    </row>
    <row r="60" spans="1:22" ht="12.75">
      <c r="A60" s="158" t="s">
        <v>227</v>
      </c>
      <c r="B60" s="199" t="s">
        <v>126</v>
      </c>
      <c r="C60" s="187"/>
      <c r="D60" s="47" t="s">
        <v>79</v>
      </c>
      <c r="E60" s="33">
        <v>0</v>
      </c>
      <c r="F60" s="33">
        <v>0</v>
      </c>
      <c r="G60" s="33">
        <v>0</v>
      </c>
      <c r="H60" s="33">
        <v>0</v>
      </c>
      <c r="I60" s="33">
        <v>0</v>
      </c>
      <c r="J60" s="33">
        <v>0</v>
      </c>
      <c r="K60" s="33">
        <v>0</v>
      </c>
      <c r="L60" s="33">
        <v>0</v>
      </c>
      <c r="M60" s="33">
        <v>0</v>
      </c>
      <c r="N60" s="48">
        <f>N141</f>
        <v>28</v>
      </c>
      <c r="O60" s="47" t="s">
        <v>74</v>
      </c>
      <c r="P60" s="47" t="s">
        <v>74</v>
      </c>
      <c r="Q60" s="48" t="s">
        <v>74</v>
      </c>
      <c r="R60" s="48" t="s">
        <v>74</v>
      </c>
      <c r="S60" s="47" t="s">
        <v>74</v>
      </c>
      <c r="T60" s="47" t="s">
        <v>74</v>
      </c>
      <c r="U60" s="48" t="s">
        <v>74</v>
      </c>
      <c r="V60" s="48" t="s">
        <v>74</v>
      </c>
    </row>
    <row r="61" spans="1:22" ht="24">
      <c r="A61" s="158"/>
      <c r="B61" s="199"/>
      <c r="C61" s="187"/>
      <c r="D61" s="47" t="s">
        <v>127</v>
      </c>
      <c r="E61" s="141" t="s">
        <v>74</v>
      </c>
      <c r="F61" s="141"/>
      <c r="G61" s="161" t="s">
        <v>74</v>
      </c>
      <c r="H61" s="161"/>
      <c r="I61" s="160" t="s">
        <v>74</v>
      </c>
      <c r="J61" s="160"/>
      <c r="K61" s="141" t="s">
        <v>74</v>
      </c>
      <c r="L61" s="141"/>
      <c r="M61" s="141" t="s">
        <v>74</v>
      </c>
      <c r="N61" s="141"/>
      <c r="O61" s="141" t="s">
        <v>74</v>
      </c>
      <c r="P61" s="141"/>
      <c r="Q61" s="149">
        <v>28</v>
      </c>
      <c r="R61" s="149"/>
      <c r="S61" s="141" t="s">
        <v>74</v>
      </c>
      <c r="T61" s="141"/>
      <c r="U61" s="149">
        <v>28</v>
      </c>
      <c r="V61" s="149"/>
    </row>
    <row r="62" spans="1:22" ht="24">
      <c r="A62" s="158"/>
      <c r="B62" s="199"/>
      <c r="C62" s="187"/>
      <c r="D62" s="47" t="s">
        <v>128</v>
      </c>
      <c r="E62" s="141">
        <v>0</v>
      </c>
      <c r="F62" s="141"/>
      <c r="G62" s="141"/>
      <c r="H62" s="141"/>
      <c r="I62" s="141"/>
      <c r="J62" s="141"/>
      <c r="K62" s="141"/>
      <c r="L62" s="141"/>
      <c r="M62" s="141"/>
      <c r="N62" s="141"/>
      <c r="O62" s="141"/>
      <c r="P62" s="141"/>
      <c r="Q62" s="141"/>
      <c r="R62" s="141"/>
      <c r="S62" s="141"/>
      <c r="T62" s="141"/>
      <c r="U62" s="141"/>
      <c r="V62" s="141"/>
    </row>
    <row r="63" spans="1:22" ht="24">
      <c r="A63" s="158"/>
      <c r="B63" s="199"/>
      <c r="C63" s="187"/>
      <c r="D63" s="47" t="s">
        <v>216</v>
      </c>
      <c r="E63" s="141" t="s">
        <v>74</v>
      </c>
      <c r="F63" s="141"/>
      <c r="G63" s="161" t="s">
        <v>74</v>
      </c>
      <c r="H63" s="161"/>
      <c r="I63" s="160" t="s">
        <v>74</v>
      </c>
      <c r="J63" s="160"/>
      <c r="K63" s="160" t="s">
        <v>74</v>
      </c>
      <c r="L63" s="160"/>
      <c r="M63" s="141">
        <f>M144</f>
        <v>25</v>
      </c>
      <c r="N63" s="141"/>
      <c r="O63" s="141">
        <v>55</v>
      </c>
      <c r="P63" s="141"/>
      <c r="Q63" s="141">
        <v>55</v>
      </c>
      <c r="R63" s="141"/>
      <c r="S63" s="141">
        <v>55</v>
      </c>
      <c r="T63" s="141"/>
      <c r="U63" s="141">
        <v>55</v>
      </c>
      <c r="V63" s="141"/>
    </row>
    <row r="64" spans="1:22" ht="12.75" customHeight="1">
      <c r="A64" s="190" t="s">
        <v>200</v>
      </c>
      <c r="B64" s="191"/>
      <c r="C64" s="191"/>
      <c r="D64" s="191"/>
      <c r="E64" s="191"/>
      <c r="F64" s="191"/>
      <c r="G64" s="191"/>
      <c r="H64" s="191"/>
      <c r="I64" s="191"/>
      <c r="J64" s="191"/>
      <c r="K64" s="191"/>
      <c r="L64" s="191"/>
      <c r="M64" s="191"/>
      <c r="N64" s="191"/>
      <c r="O64" s="191"/>
      <c r="P64" s="191"/>
      <c r="Q64" s="191"/>
      <c r="R64" s="191"/>
      <c r="S64" s="191"/>
      <c r="T64" s="191"/>
      <c r="U64" s="191"/>
      <c r="V64" s="192"/>
    </row>
    <row r="65" spans="1:22" ht="12.75">
      <c r="A65" s="193" t="s">
        <v>120</v>
      </c>
      <c r="B65" s="194"/>
      <c r="C65" s="194"/>
      <c r="D65" s="194"/>
      <c r="E65" s="194"/>
      <c r="F65" s="194"/>
      <c r="G65" s="194"/>
      <c r="H65" s="194"/>
      <c r="I65" s="194"/>
      <c r="J65" s="194"/>
      <c r="K65" s="194"/>
      <c r="L65" s="194"/>
      <c r="M65" s="194"/>
      <c r="N65" s="194"/>
      <c r="O65" s="194"/>
      <c r="P65" s="194"/>
      <c r="Q65" s="194"/>
      <c r="R65" s="194"/>
      <c r="S65" s="194"/>
      <c r="T65" s="194"/>
      <c r="U65" s="194"/>
      <c r="V65" s="195"/>
    </row>
    <row r="66" spans="1:22" ht="12.75" customHeight="1">
      <c r="A66" s="146" t="s">
        <v>70</v>
      </c>
      <c r="B66" s="147"/>
      <c r="C66" s="147"/>
      <c r="D66" s="147"/>
      <c r="E66" s="147"/>
      <c r="F66" s="147"/>
      <c r="G66" s="147"/>
      <c r="H66" s="147"/>
      <c r="I66" s="147"/>
      <c r="J66" s="147"/>
      <c r="K66" s="147"/>
      <c r="L66" s="147"/>
      <c r="M66" s="147"/>
      <c r="N66" s="147"/>
      <c r="O66" s="147"/>
      <c r="P66" s="147"/>
      <c r="Q66" s="147"/>
      <c r="R66" s="147"/>
      <c r="S66" s="147"/>
      <c r="T66" s="147"/>
      <c r="U66" s="147"/>
      <c r="V66" s="148"/>
    </row>
    <row r="67" spans="1:22" ht="12.75" customHeight="1">
      <c r="A67" s="133" t="s">
        <v>72</v>
      </c>
      <c r="B67" s="133" t="s">
        <v>125</v>
      </c>
      <c r="C67" s="133" t="s">
        <v>71</v>
      </c>
      <c r="D67" s="43" t="s">
        <v>75</v>
      </c>
      <c r="E67" s="133">
        <v>2007</v>
      </c>
      <c r="F67" s="133"/>
      <c r="G67" s="133">
        <v>2008</v>
      </c>
      <c r="H67" s="133"/>
      <c r="I67" s="133">
        <v>2009</v>
      </c>
      <c r="J67" s="133"/>
      <c r="K67" s="133" t="s">
        <v>334</v>
      </c>
      <c r="L67" s="133"/>
      <c r="M67" s="135">
        <v>2011</v>
      </c>
      <c r="N67" s="135"/>
      <c r="O67" s="133">
        <v>2012</v>
      </c>
      <c r="P67" s="133"/>
      <c r="Q67" s="135">
        <v>2013</v>
      </c>
      <c r="R67" s="135"/>
      <c r="S67" s="133">
        <v>2014</v>
      </c>
      <c r="T67" s="133"/>
      <c r="U67" s="135">
        <v>2015</v>
      </c>
      <c r="V67" s="135"/>
    </row>
    <row r="68" spans="1:22" ht="12.75">
      <c r="A68" s="133"/>
      <c r="B68" s="133"/>
      <c r="C68" s="133"/>
      <c r="D68" s="43" t="s">
        <v>76</v>
      </c>
      <c r="E68" s="43" t="s">
        <v>77</v>
      </c>
      <c r="F68" s="43" t="s">
        <v>78</v>
      </c>
      <c r="G68" s="43" t="s">
        <v>77</v>
      </c>
      <c r="H68" s="43" t="s">
        <v>78</v>
      </c>
      <c r="I68" s="43" t="s">
        <v>77</v>
      </c>
      <c r="J68" s="43" t="s">
        <v>78</v>
      </c>
      <c r="K68" s="43" t="s">
        <v>77</v>
      </c>
      <c r="L68" s="43" t="s">
        <v>78</v>
      </c>
      <c r="M68" s="43" t="s">
        <v>77</v>
      </c>
      <c r="N68" s="44" t="s">
        <v>78</v>
      </c>
      <c r="O68" s="43" t="s">
        <v>77</v>
      </c>
      <c r="P68" s="43" t="s">
        <v>78</v>
      </c>
      <c r="Q68" s="44" t="s">
        <v>77</v>
      </c>
      <c r="R68" s="44" t="s">
        <v>78</v>
      </c>
      <c r="S68" s="43" t="s">
        <v>77</v>
      </c>
      <c r="T68" s="43" t="s">
        <v>78</v>
      </c>
      <c r="U68" s="44" t="s">
        <v>77</v>
      </c>
      <c r="V68" s="44" t="s">
        <v>78</v>
      </c>
    </row>
    <row r="69" spans="1:22" ht="12.75">
      <c r="A69" s="158" t="s">
        <v>228</v>
      </c>
      <c r="B69" s="158" t="s">
        <v>126</v>
      </c>
      <c r="C69" s="187"/>
      <c r="D69" s="47" t="s">
        <v>79</v>
      </c>
      <c r="E69" s="33">
        <v>0</v>
      </c>
      <c r="F69" s="33">
        <v>0</v>
      </c>
      <c r="G69" s="33">
        <v>0</v>
      </c>
      <c r="H69" s="33">
        <v>0</v>
      </c>
      <c r="I69" s="33">
        <v>0</v>
      </c>
      <c r="J69" s="33">
        <v>0</v>
      </c>
      <c r="K69" s="33">
        <v>0</v>
      </c>
      <c r="L69" s="33">
        <v>0</v>
      </c>
      <c r="M69" s="33">
        <v>0</v>
      </c>
      <c r="N69" s="48">
        <v>0</v>
      </c>
      <c r="O69" s="47" t="s">
        <v>74</v>
      </c>
      <c r="P69" s="47" t="s">
        <v>74</v>
      </c>
      <c r="Q69" s="48" t="s">
        <v>74</v>
      </c>
      <c r="R69" s="48" t="s">
        <v>74</v>
      </c>
      <c r="S69" s="47" t="s">
        <v>74</v>
      </c>
      <c r="T69" s="47" t="s">
        <v>74</v>
      </c>
      <c r="U69" s="48" t="s">
        <v>74</v>
      </c>
      <c r="V69" s="48" t="s">
        <v>74</v>
      </c>
    </row>
    <row r="70" spans="1:22" ht="24">
      <c r="A70" s="158"/>
      <c r="B70" s="158"/>
      <c r="C70" s="187"/>
      <c r="D70" s="47" t="s">
        <v>127</v>
      </c>
      <c r="E70" s="141" t="s">
        <v>74</v>
      </c>
      <c r="F70" s="141"/>
      <c r="G70" s="161" t="s">
        <v>74</v>
      </c>
      <c r="H70" s="161"/>
      <c r="I70" s="160" t="s">
        <v>74</v>
      </c>
      <c r="J70" s="160"/>
      <c r="K70" s="141" t="s">
        <v>74</v>
      </c>
      <c r="L70" s="141"/>
      <c r="M70" s="141" t="s">
        <v>74</v>
      </c>
      <c r="N70" s="141"/>
      <c r="O70" s="141" t="s">
        <v>74</v>
      </c>
      <c r="P70" s="141"/>
      <c r="Q70" s="149">
        <v>6</v>
      </c>
      <c r="R70" s="149"/>
      <c r="S70" s="141" t="s">
        <v>74</v>
      </c>
      <c r="T70" s="141"/>
      <c r="U70" s="149">
        <v>6</v>
      </c>
      <c r="V70" s="149"/>
    </row>
    <row r="71" spans="1:22" ht="24">
      <c r="A71" s="158"/>
      <c r="B71" s="158"/>
      <c r="C71" s="187"/>
      <c r="D71" s="47" t="s">
        <v>128</v>
      </c>
      <c r="E71" s="141">
        <v>0</v>
      </c>
      <c r="F71" s="141"/>
      <c r="G71" s="141"/>
      <c r="H71" s="141"/>
      <c r="I71" s="141"/>
      <c r="J71" s="141"/>
      <c r="K71" s="141"/>
      <c r="L71" s="141"/>
      <c r="M71" s="141"/>
      <c r="N71" s="141"/>
      <c r="O71" s="141"/>
      <c r="P71" s="141"/>
      <c r="Q71" s="141"/>
      <c r="R71" s="141"/>
      <c r="S71" s="141"/>
      <c r="T71" s="141"/>
      <c r="U71" s="141"/>
      <c r="V71" s="141"/>
    </row>
    <row r="72" spans="1:23" ht="24">
      <c r="A72" s="158"/>
      <c r="B72" s="158"/>
      <c r="C72" s="187"/>
      <c r="D72" s="47" t="s">
        <v>216</v>
      </c>
      <c r="E72" s="141" t="s">
        <v>74</v>
      </c>
      <c r="F72" s="141"/>
      <c r="G72" s="161" t="s">
        <v>74</v>
      </c>
      <c r="H72" s="161"/>
      <c r="I72" s="160" t="s">
        <v>74</v>
      </c>
      <c r="J72" s="160"/>
      <c r="K72" s="160" t="s">
        <v>74</v>
      </c>
      <c r="L72" s="160"/>
      <c r="M72" s="159">
        <v>0</v>
      </c>
      <c r="N72" s="159"/>
      <c r="O72" s="181">
        <v>6</v>
      </c>
      <c r="P72" s="181"/>
      <c r="Q72" s="181">
        <v>6</v>
      </c>
      <c r="R72" s="181"/>
      <c r="S72" s="181">
        <v>6</v>
      </c>
      <c r="T72" s="181"/>
      <c r="U72" s="181">
        <v>6</v>
      </c>
      <c r="V72" s="181"/>
      <c r="W72" s="32"/>
    </row>
    <row r="73" spans="1:22" ht="12.75" customHeight="1">
      <c r="A73" s="155" t="s">
        <v>112</v>
      </c>
      <c r="B73" s="156"/>
      <c r="C73" s="156"/>
      <c r="D73" s="156"/>
      <c r="E73" s="156"/>
      <c r="F73" s="156"/>
      <c r="G73" s="156"/>
      <c r="H73" s="156"/>
      <c r="I73" s="156"/>
      <c r="J73" s="156"/>
      <c r="K73" s="156"/>
      <c r="L73" s="156"/>
      <c r="M73" s="156"/>
      <c r="N73" s="156"/>
      <c r="O73" s="156"/>
      <c r="P73" s="156"/>
      <c r="Q73" s="156"/>
      <c r="R73" s="156"/>
      <c r="S73" s="156"/>
      <c r="T73" s="156"/>
      <c r="U73" s="156"/>
      <c r="V73" s="157"/>
    </row>
    <row r="74" spans="1:22" ht="12.75" customHeight="1">
      <c r="A74" s="133" t="s">
        <v>72</v>
      </c>
      <c r="B74" s="133" t="s">
        <v>125</v>
      </c>
      <c r="C74" s="133" t="s">
        <v>71</v>
      </c>
      <c r="D74" s="43" t="s">
        <v>75</v>
      </c>
      <c r="E74" s="133">
        <v>2007</v>
      </c>
      <c r="F74" s="133"/>
      <c r="G74" s="133">
        <v>2008</v>
      </c>
      <c r="H74" s="133"/>
      <c r="I74" s="133">
        <v>2009</v>
      </c>
      <c r="J74" s="133"/>
      <c r="K74" s="133" t="s">
        <v>334</v>
      </c>
      <c r="L74" s="133"/>
      <c r="M74" s="135">
        <v>2011</v>
      </c>
      <c r="N74" s="135"/>
      <c r="O74" s="133">
        <v>2012</v>
      </c>
      <c r="P74" s="133"/>
      <c r="Q74" s="135">
        <v>2013</v>
      </c>
      <c r="R74" s="135"/>
      <c r="S74" s="133">
        <v>2014</v>
      </c>
      <c r="T74" s="133"/>
      <c r="U74" s="135">
        <v>2015</v>
      </c>
      <c r="V74" s="135"/>
    </row>
    <row r="75" spans="1:22" ht="12.75">
      <c r="A75" s="133"/>
      <c r="B75" s="133"/>
      <c r="C75" s="133"/>
      <c r="D75" s="43" t="s">
        <v>76</v>
      </c>
      <c r="E75" s="43" t="s">
        <v>77</v>
      </c>
      <c r="F75" s="43" t="s">
        <v>78</v>
      </c>
      <c r="G75" s="43" t="s">
        <v>77</v>
      </c>
      <c r="H75" s="43" t="s">
        <v>78</v>
      </c>
      <c r="I75" s="43" t="s">
        <v>77</v>
      </c>
      <c r="J75" s="43" t="s">
        <v>78</v>
      </c>
      <c r="K75" s="43" t="s">
        <v>77</v>
      </c>
      <c r="L75" s="43" t="s">
        <v>78</v>
      </c>
      <c r="M75" s="43" t="s">
        <v>77</v>
      </c>
      <c r="N75" s="44" t="s">
        <v>78</v>
      </c>
      <c r="O75" s="43" t="s">
        <v>77</v>
      </c>
      <c r="P75" s="43" t="s">
        <v>78</v>
      </c>
      <c r="Q75" s="44" t="s">
        <v>77</v>
      </c>
      <c r="R75" s="44" t="s">
        <v>78</v>
      </c>
      <c r="S75" s="43" t="s">
        <v>77</v>
      </c>
      <c r="T75" s="43" t="s">
        <v>78</v>
      </c>
      <c r="U75" s="44" t="s">
        <v>77</v>
      </c>
      <c r="V75" s="44" t="s">
        <v>78</v>
      </c>
    </row>
    <row r="76" spans="1:22" ht="12.75" customHeight="1">
      <c r="A76" s="158" t="s">
        <v>32</v>
      </c>
      <c r="B76" s="199" t="s">
        <v>126</v>
      </c>
      <c r="C76" s="187"/>
      <c r="D76" s="47" t="s">
        <v>79</v>
      </c>
      <c r="E76" s="33">
        <v>0</v>
      </c>
      <c r="F76" s="33">
        <v>0</v>
      </c>
      <c r="G76" s="33">
        <v>0</v>
      </c>
      <c r="H76" s="33">
        <v>0</v>
      </c>
      <c r="I76" s="33">
        <v>0</v>
      </c>
      <c r="J76" s="47">
        <v>0</v>
      </c>
      <c r="K76" s="47">
        <v>97</v>
      </c>
      <c r="L76" s="47">
        <v>217</v>
      </c>
      <c r="M76" s="47">
        <v>421</v>
      </c>
      <c r="N76" s="48">
        <v>625</v>
      </c>
      <c r="O76" s="47" t="s">
        <v>74</v>
      </c>
      <c r="P76" s="47" t="s">
        <v>74</v>
      </c>
      <c r="Q76" s="48" t="s">
        <v>74</v>
      </c>
      <c r="R76" s="48" t="s">
        <v>74</v>
      </c>
      <c r="S76" s="47" t="s">
        <v>74</v>
      </c>
      <c r="T76" s="47" t="s">
        <v>74</v>
      </c>
      <c r="U76" s="48" t="s">
        <v>74</v>
      </c>
      <c r="V76" s="48" t="s">
        <v>74</v>
      </c>
    </row>
    <row r="77" spans="1:22" ht="24">
      <c r="A77" s="158"/>
      <c r="B77" s="199"/>
      <c r="C77" s="187"/>
      <c r="D77" s="47" t="s">
        <v>127</v>
      </c>
      <c r="E77" s="141" t="s">
        <v>74</v>
      </c>
      <c r="F77" s="141"/>
      <c r="G77" s="161" t="s">
        <v>74</v>
      </c>
      <c r="H77" s="161"/>
      <c r="I77" s="160" t="s">
        <v>74</v>
      </c>
      <c r="J77" s="160"/>
      <c r="K77" s="141">
        <v>200</v>
      </c>
      <c r="L77" s="141"/>
      <c r="M77" s="141" t="s">
        <v>74</v>
      </c>
      <c r="N77" s="141"/>
      <c r="O77" s="141" t="s">
        <v>74</v>
      </c>
      <c r="P77" s="141"/>
      <c r="Q77" s="149">
        <v>800</v>
      </c>
      <c r="R77" s="149"/>
      <c r="S77" s="141" t="s">
        <v>74</v>
      </c>
      <c r="T77" s="141"/>
      <c r="U77" s="149">
        <v>816</v>
      </c>
      <c r="V77" s="149"/>
    </row>
    <row r="78" spans="1:22" ht="22.5" customHeight="1">
      <c r="A78" s="158"/>
      <c r="B78" s="199"/>
      <c r="C78" s="187"/>
      <c r="D78" s="47" t="s">
        <v>128</v>
      </c>
      <c r="E78" s="141">
        <v>0</v>
      </c>
      <c r="F78" s="141"/>
      <c r="G78" s="141"/>
      <c r="H78" s="141"/>
      <c r="I78" s="141"/>
      <c r="J78" s="141"/>
      <c r="K78" s="141"/>
      <c r="L78" s="141"/>
      <c r="M78" s="141"/>
      <c r="N78" s="141"/>
      <c r="O78" s="141"/>
      <c r="P78" s="141"/>
      <c r="Q78" s="141"/>
      <c r="R78" s="141"/>
      <c r="S78" s="141"/>
      <c r="T78" s="141"/>
      <c r="U78" s="141"/>
      <c r="V78" s="141"/>
    </row>
    <row r="79" spans="1:23" ht="28.5" customHeight="1">
      <c r="A79" s="158"/>
      <c r="B79" s="199"/>
      <c r="C79" s="187"/>
      <c r="D79" s="47" t="s">
        <v>216</v>
      </c>
      <c r="E79" s="141" t="s">
        <v>74</v>
      </c>
      <c r="F79" s="141"/>
      <c r="G79" s="161" t="s">
        <v>74</v>
      </c>
      <c r="H79" s="161"/>
      <c r="I79" s="160" t="s">
        <v>74</v>
      </c>
      <c r="J79" s="160"/>
      <c r="K79" s="160" t="s">
        <v>74</v>
      </c>
      <c r="L79" s="160"/>
      <c r="M79" s="159">
        <v>625</v>
      </c>
      <c r="N79" s="159"/>
      <c r="O79" s="181">
        <v>1066</v>
      </c>
      <c r="P79" s="181"/>
      <c r="Q79" s="181">
        <v>1066</v>
      </c>
      <c r="R79" s="181"/>
      <c r="S79" s="181">
        <v>1066</v>
      </c>
      <c r="T79" s="181"/>
      <c r="U79" s="181">
        <v>1066</v>
      </c>
      <c r="V79" s="181"/>
      <c r="W79" s="32"/>
    </row>
    <row r="80" spans="1:22" ht="12.75">
      <c r="A80" s="196" t="s">
        <v>85</v>
      </c>
      <c r="B80" s="197"/>
      <c r="C80" s="197"/>
      <c r="D80" s="197"/>
      <c r="E80" s="197"/>
      <c r="F80" s="197"/>
      <c r="G80" s="197"/>
      <c r="H80" s="197"/>
      <c r="I80" s="197"/>
      <c r="J80" s="197"/>
      <c r="K80" s="197"/>
      <c r="L80" s="197"/>
      <c r="M80" s="197"/>
      <c r="N80" s="197"/>
      <c r="O80" s="197"/>
      <c r="P80" s="197"/>
      <c r="Q80" s="197"/>
      <c r="R80" s="197"/>
      <c r="S80" s="197"/>
      <c r="T80" s="197"/>
      <c r="U80" s="197"/>
      <c r="V80" s="198"/>
    </row>
    <row r="81" spans="1:22" s="32" customFormat="1" ht="15" customHeight="1">
      <c r="A81" s="146" t="s">
        <v>70</v>
      </c>
      <c r="B81" s="147"/>
      <c r="C81" s="147"/>
      <c r="D81" s="147"/>
      <c r="E81" s="147"/>
      <c r="F81" s="147"/>
      <c r="G81" s="147"/>
      <c r="H81" s="147"/>
      <c r="I81" s="147"/>
      <c r="J81" s="147"/>
      <c r="K81" s="147"/>
      <c r="L81" s="147"/>
      <c r="M81" s="147"/>
      <c r="N81" s="147"/>
      <c r="O81" s="147"/>
      <c r="P81" s="147"/>
      <c r="Q81" s="147"/>
      <c r="R81" s="147"/>
      <c r="S81" s="147"/>
      <c r="T81" s="147"/>
      <c r="U81" s="147"/>
      <c r="V81" s="148"/>
    </row>
    <row r="82" spans="1:22" ht="12.75" customHeight="1">
      <c r="A82" s="133" t="s">
        <v>72</v>
      </c>
      <c r="B82" s="133" t="s">
        <v>125</v>
      </c>
      <c r="C82" s="133" t="s">
        <v>71</v>
      </c>
      <c r="D82" s="43" t="s">
        <v>75</v>
      </c>
      <c r="E82" s="133">
        <v>2007</v>
      </c>
      <c r="F82" s="133"/>
      <c r="G82" s="133">
        <v>2008</v>
      </c>
      <c r="H82" s="133"/>
      <c r="I82" s="133">
        <v>2009</v>
      </c>
      <c r="J82" s="133"/>
      <c r="K82" s="133" t="s">
        <v>334</v>
      </c>
      <c r="L82" s="133"/>
      <c r="M82" s="135">
        <v>2011</v>
      </c>
      <c r="N82" s="135"/>
      <c r="O82" s="133">
        <v>2012</v>
      </c>
      <c r="P82" s="133"/>
      <c r="Q82" s="135">
        <v>2013</v>
      </c>
      <c r="R82" s="135"/>
      <c r="S82" s="133">
        <v>2014</v>
      </c>
      <c r="T82" s="133"/>
      <c r="U82" s="135">
        <v>2015</v>
      </c>
      <c r="V82" s="135"/>
    </row>
    <row r="83" spans="1:22" ht="12.75">
      <c r="A83" s="133"/>
      <c r="B83" s="133"/>
      <c r="C83" s="133"/>
      <c r="D83" s="43" t="s">
        <v>76</v>
      </c>
      <c r="E83" s="43" t="s">
        <v>77</v>
      </c>
      <c r="F83" s="43" t="s">
        <v>78</v>
      </c>
      <c r="G83" s="43" t="s">
        <v>77</v>
      </c>
      <c r="H83" s="43" t="s">
        <v>78</v>
      </c>
      <c r="I83" s="43" t="s">
        <v>77</v>
      </c>
      <c r="J83" s="43" t="s">
        <v>78</v>
      </c>
      <c r="K83" s="43" t="s">
        <v>77</v>
      </c>
      <c r="L83" s="43" t="s">
        <v>78</v>
      </c>
      <c r="M83" s="43" t="s">
        <v>77</v>
      </c>
      <c r="N83" s="44" t="s">
        <v>78</v>
      </c>
      <c r="O83" s="43" t="s">
        <v>77</v>
      </c>
      <c r="P83" s="43" t="s">
        <v>78</v>
      </c>
      <c r="Q83" s="44" t="s">
        <v>77</v>
      </c>
      <c r="R83" s="44" t="s">
        <v>78</v>
      </c>
      <c r="S83" s="43" t="s">
        <v>77</v>
      </c>
      <c r="T83" s="43" t="s">
        <v>78</v>
      </c>
      <c r="U83" s="44" t="s">
        <v>77</v>
      </c>
      <c r="V83" s="44" t="s">
        <v>78</v>
      </c>
    </row>
    <row r="84" spans="1:22" ht="12.75" customHeight="1">
      <c r="A84" s="158" t="s">
        <v>282</v>
      </c>
      <c r="B84" s="199" t="s">
        <v>132</v>
      </c>
      <c r="C84" s="187"/>
      <c r="D84" s="47" t="s">
        <v>79</v>
      </c>
      <c r="E84" s="33">
        <v>0</v>
      </c>
      <c r="F84" s="33">
        <v>0</v>
      </c>
      <c r="G84" s="33">
        <v>0</v>
      </c>
      <c r="H84" s="33">
        <v>0</v>
      </c>
      <c r="I84" s="33">
        <v>0</v>
      </c>
      <c r="J84" s="47">
        <v>0</v>
      </c>
      <c r="K84" s="47">
        <v>0</v>
      </c>
      <c r="L84" s="47">
        <v>0</v>
      </c>
      <c r="M84" s="47">
        <v>0</v>
      </c>
      <c r="N84" s="48">
        <v>0</v>
      </c>
      <c r="O84" s="47" t="s">
        <v>74</v>
      </c>
      <c r="P84" s="47" t="s">
        <v>74</v>
      </c>
      <c r="Q84" s="48" t="s">
        <v>74</v>
      </c>
      <c r="R84" s="48" t="s">
        <v>74</v>
      </c>
      <c r="S84" s="47" t="s">
        <v>74</v>
      </c>
      <c r="T84" s="47" t="s">
        <v>74</v>
      </c>
      <c r="U84" s="48" t="s">
        <v>74</v>
      </c>
      <c r="V84" s="48" t="s">
        <v>74</v>
      </c>
    </row>
    <row r="85" spans="1:22" ht="24">
      <c r="A85" s="158"/>
      <c r="B85" s="199"/>
      <c r="C85" s="187"/>
      <c r="D85" s="47" t="s">
        <v>127</v>
      </c>
      <c r="E85" s="141" t="s">
        <v>74</v>
      </c>
      <c r="F85" s="141"/>
      <c r="G85" s="161" t="s">
        <v>74</v>
      </c>
      <c r="H85" s="161"/>
      <c r="I85" s="160" t="s">
        <v>74</v>
      </c>
      <c r="J85" s="160"/>
      <c r="K85" s="141">
        <v>375</v>
      </c>
      <c r="L85" s="141"/>
      <c r="M85" s="141" t="s">
        <v>74</v>
      </c>
      <c r="N85" s="141"/>
      <c r="O85" s="141" t="s">
        <v>74</v>
      </c>
      <c r="P85" s="141"/>
      <c r="Q85" s="149">
        <v>1500</v>
      </c>
      <c r="R85" s="149"/>
      <c r="S85" s="141" t="s">
        <v>74</v>
      </c>
      <c r="T85" s="141"/>
      <c r="U85" s="149">
        <v>1530</v>
      </c>
      <c r="V85" s="149"/>
    </row>
    <row r="86" spans="1:22" ht="23.25" customHeight="1">
      <c r="A86" s="158"/>
      <c r="B86" s="199"/>
      <c r="C86" s="187"/>
      <c r="D86" s="47" t="s">
        <v>128</v>
      </c>
      <c r="E86" s="141">
        <v>0</v>
      </c>
      <c r="F86" s="141"/>
      <c r="G86" s="141"/>
      <c r="H86" s="141"/>
      <c r="I86" s="141"/>
      <c r="J86" s="141"/>
      <c r="K86" s="141"/>
      <c r="L86" s="141"/>
      <c r="M86" s="141"/>
      <c r="N86" s="141"/>
      <c r="O86" s="141"/>
      <c r="P86" s="141"/>
      <c r="Q86" s="141"/>
      <c r="R86" s="141"/>
      <c r="S86" s="141"/>
      <c r="T86" s="141"/>
      <c r="U86" s="141"/>
      <c r="V86" s="141"/>
    </row>
    <row r="87" spans="1:23" ht="23.25" customHeight="1">
      <c r="A87" s="158"/>
      <c r="B87" s="199"/>
      <c r="C87" s="187"/>
      <c r="D87" s="47" t="s">
        <v>216</v>
      </c>
      <c r="E87" s="141" t="s">
        <v>74</v>
      </c>
      <c r="F87" s="141"/>
      <c r="G87" s="161" t="s">
        <v>74</v>
      </c>
      <c r="H87" s="161"/>
      <c r="I87" s="160" t="s">
        <v>74</v>
      </c>
      <c r="J87" s="160"/>
      <c r="K87" s="160" t="s">
        <v>74</v>
      </c>
      <c r="L87" s="160"/>
      <c r="M87" s="185">
        <v>0</v>
      </c>
      <c r="N87" s="185"/>
      <c r="O87" s="203">
        <v>273.51</v>
      </c>
      <c r="P87" s="203"/>
      <c r="Q87" s="203">
        <v>273.51</v>
      </c>
      <c r="R87" s="203"/>
      <c r="S87" s="203">
        <v>273.51</v>
      </c>
      <c r="T87" s="203"/>
      <c r="U87" s="203">
        <v>273.15</v>
      </c>
      <c r="V87" s="203"/>
      <c r="W87" s="32"/>
    </row>
    <row r="88" spans="1:22" ht="12.75" customHeight="1">
      <c r="A88" s="158" t="s">
        <v>131</v>
      </c>
      <c r="B88" s="199" t="s">
        <v>73</v>
      </c>
      <c r="C88" s="187"/>
      <c r="D88" s="47" t="s">
        <v>79</v>
      </c>
      <c r="E88" s="33">
        <v>0</v>
      </c>
      <c r="F88" s="33">
        <v>0</v>
      </c>
      <c r="G88" s="33">
        <v>0</v>
      </c>
      <c r="H88" s="33">
        <v>0</v>
      </c>
      <c r="I88" s="33">
        <v>0</v>
      </c>
      <c r="J88" s="47">
        <v>0</v>
      </c>
      <c r="K88" s="47">
        <v>0</v>
      </c>
      <c r="L88" s="47">
        <v>0</v>
      </c>
      <c r="M88" s="47">
        <v>0</v>
      </c>
      <c r="N88" s="48">
        <v>0</v>
      </c>
      <c r="O88" s="47" t="s">
        <v>74</v>
      </c>
      <c r="P88" s="47" t="s">
        <v>74</v>
      </c>
      <c r="Q88" s="48" t="s">
        <v>74</v>
      </c>
      <c r="R88" s="48" t="s">
        <v>74</v>
      </c>
      <c r="S88" s="47" t="s">
        <v>74</v>
      </c>
      <c r="T88" s="47" t="s">
        <v>74</v>
      </c>
      <c r="U88" s="48" t="s">
        <v>74</v>
      </c>
      <c r="V88" s="48" t="s">
        <v>74</v>
      </c>
    </row>
    <row r="89" spans="1:22" ht="24">
      <c r="A89" s="158"/>
      <c r="B89" s="199"/>
      <c r="C89" s="187"/>
      <c r="D89" s="47" t="s">
        <v>127</v>
      </c>
      <c r="E89" s="141" t="s">
        <v>74</v>
      </c>
      <c r="F89" s="141"/>
      <c r="G89" s="161"/>
      <c r="H89" s="161"/>
      <c r="I89" s="160" t="s">
        <v>74</v>
      </c>
      <c r="J89" s="160"/>
      <c r="K89" s="141">
        <v>2500</v>
      </c>
      <c r="L89" s="141"/>
      <c r="M89" s="141" t="s">
        <v>74</v>
      </c>
      <c r="N89" s="141"/>
      <c r="O89" s="141" t="s">
        <v>74</v>
      </c>
      <c r="P89" s="141"/>
      <c r="Q89" s="149">
        <v>10000</v>
      </c>
      <c r="R89" s="149"/>
      <c r="S89" s="141" t="s">
        <v>74</v>
      </c>
      <c r="T89" s="141"/>
      <c r="U89" s="149">
        <v>10200</v>
      </c>
      <c r="V89" s="149"/>
    </row>
    <row r="90" spans="1:22" ht="24">
      <c r="A90" s="158"/>
      <c r="B90" s="199"/>
      <c r="C90" s="187"/>
      <c r="D90" s="47" t="s">
        <v>128</v>
      </c>
      <c r="E90" s="141">
        <v>0</v>
      </c>
      <c r="F90" s="141"/>
      <c r="G90" s="141"/>
      <c r="H90" s="141"/>
      <c r="I90" s="141"/>
      <c r="J90" s="141"/>
      <c r="K90" s="141"/>
      <c r="L90" s="141"/>
      <c r="M90" s="141"/>
      <c r="N90" s="141"/>
      <c r="O90" s="141"/>
      <c r="P90" s="141"/>
      <c r="Q90" s="141"/>
      <c r="R90" s="141"/>
      <c r="S90" s="141"/>
      <c r="T90" s="141"/>
      <c r="U90" s="141"/>
      <c r="V90" s="141"/>
    </row>
    <row r="91" spans="1:23" ht="24">
      <c r="A91" s="158"/>
      <c r="B91" s="199"/>
      <c r="C91" s="187"/>
      <c r="D91" s="47" t="s">
        <v>216</v>
      </c>
      <c r="E91" s="141" t="s">
        <v>74</v>
      </c>
      <c r="F91" s="141"/>
      <c r="G91" s="161" t="s">
        <v>74</v>
      </c>
      <c r="H91" s="161"/>
      <c r="I91" s="160" t="s">
        <v>74</v>
      </c>
      <c r="J91" s="160"/>
      <c r="K91" s="160" t="s">
        <v>74</v>
      </c>
      <c r="L91" s="160"/>
      <c r="M91" s="159">
        <v>0</v>
      </c>
      <c r="N91" s="159"/>
      <c r="O91" s="181">
        <v>21</v>
      </c>
      <c r="P91" s="181"/>
      <c r="Q91" s="181">
        <v>21</v>
      </c>
      <c r="R91" s="181"/>
      <c r="S91" s="181">
        <v>21</v>
      </c>
      <c r="T91" s="181"/>
      <c r="U91" s="181">
        <v>21</v>
      </c>
      <c r="V91" s="181"/>
      <c r="W91" s="32"/>
    </row>
    <row r="92" spans="1:22" ht="12.75" customHeight="1">
      <c r="A92" s="155" t="s">
        <v>112</v>
      </c>
      <c r="B92" s="156"/>
      <c r="C92" s="156"/>
      <c r="D92" s="156"/>
      <c r="E92" s="156"/>
      <c r="F92" s="156"/>
      <c r="G92" s="156"/>
      <c r="H92" s="156"/>
      <c r="I92" s="156"/>
      <c r="J92" s="156"/>
      <c r="K92" s="156"/>
      <c r="L92" s="156"/>
      <c r="M92" s="156"/>
      <c r="N92" s="156"/>
      <c r="O92" s="156"/>
      <c r="P92" s="156"/>
      <c r="Q92" s="156"/>
      <c r="R92" s="156"/>
      <c r="S92" s="156"/>
      <c r="T92" s="156"/>
      <c r="U92" s="156"/>
      <c r="V92" s="157"/>
    </row>
    <row r="93" spans="1:22" ht="12.75" customHeight="1">
      <c r="A93" s="133" t="s">
        <v>72</v>
      </c>
      <c r="B93" s="133" t="s">
        <v>125</v>
      </c>
      <c r="C93" s="133" t="s">
        <v>71</v>
      </c>
      <c r="D93" s="43" t="s">
        <v>75</v>
      </c>
      <c r="E93" s="133">
        <v>2007</v>
      </c>
      <c r="F93" s="133"/>
      <c r="G93" s="133">
        <v>2008</v>
      </c>
      <c r="H93" s="133"/>
      <c r="I93" s="133">
        <v>2009</v>
      </c>
      <c r="J93" s="133"/>
      <c r="K93" s="133" t="s">
        <v>334</v>
      </c>
      <c r="L93" s="133"/>
      <c r="M93" s="135">
        <v>2011</v>
      </c>
      <c r="N93" s="135"/>
      <c r="O93" s="133">
        <v>2012</v>
      </c>
      <c r="P93" s="133"/>
      <c r="Q93" s="135">
        <v>2013</v>
      </c>
      <c r="R93" s="135"/>
      <c r="S93" s="133">
        <v>2014</v>
      </c>
      <c r="T93" s="133"/>
      <c r="U93" s="135">
        <v>2015</v>
      </c>
      <c r="V93" s="135"/>
    </row>
    <row r="94" spans="1:22" ht="12.75">
      <c r="A94" s="133"/>
      <c r="B94" s="133"/>
      <c r="C94" s="133"/>
      <c r="D94" s="43" t="s">
        <v>76</v>
      </c>
      <c r="E94" s="43" t="s">
        <v>77</v>
      </c>
      <c r="F94" s="43" t="s">
        <v>78</v>
      </c>
      <c r="G94" s="43" t="s">
        <v>77</v>
      </c>
      <c r="H94" s="43" t="s">
        <v>78</v>
      </c>
      <c r="I94" s="43" t="s">
        <v>77</v>
      </c>
      <c r="J94" s="43" t="s">
        <v>78</v>
      </c>
      <c r="K94" s="43" t="s">
        <v>77</v>
      </c>
      <c r="L94" s="43" t="s">
        <v>78</v>
      </c>
      <c r="M94" s="43" t="s">
        <v>77</v>
      </c>
      <c r="N94" s="44" t="s">
        <v>78</v>
      </c>
      <c r="O94" s="43" t="s">
        <v>77</v>
      </c>
      <c r="P94" s="43" t="s">
        <v>78</v>
      </c>
      <c r="Q94" s="44" t="s">
        <v>77</v>
      </c>
      <c r="R94" s="44" t="s">
        <v>78</v>
      </c>
      <c r="S94" s="43" t="s">
        <v>77</v>
      </c>
      <c r="T94" s="43" t="s">
        <v>78</v>
      </c>
      <c r="U94" s="44" t="s">
        <v>77</v>
      </c>
      <c r="V94" s="44" t="s">
        <v>78</v>
      </c>
    </row>
    <row r="95" spans="1:22" ht="12.75" customHeight="1">
      <c r="A95" s="154" t="s">
        <v>121</v>
      </c>
      <c r="B95" s="204" t="s">
        <v>126</v>
      </c>
      <c r="C95" s="177" t="s">
        <v>298</v>
      </c>
      <c r="D95" s="47" t="s">
        <v>79</v>
      </c>
      <c r="E95" s="33">
        <v>0</v>
      </c>
      <c r="F95" s="33">
        <v>0</v>
      </c>
      <c r="G95" s="33">
        <v>0</v>
      </c>
      <c r="H95" s="33">
        <v>0</v>
      </c>
      <c r="I95" s="33">
        <v>0</v>
      </c>
      <c r="J95" s="47">
        <v>0</v>
      </c>
      <c r="K95" s="47">
        <v>1</v>
      </c>
      <c r="L95" s="38">
        <v>1</v>
      </c>
      <c r="M95" s="47">
        <v>1</v>
      </c>
      <c r="N95" s="48" t="s">
        <v>335</v>
      </c>
      <c r="O95" s="47" t="s">
        <v>74</v>
      </c>
      <c r="P95" s="47" t="s">
        <v>74</v>
      </c>
      <c r="Q95" s="48" t="s">
        <v>74</v>
      </c>
      <c r="R95" s="48" t="s">
        <v>74</v>
      </c>
      <c r="S95" s="47" t="s">
        <v>74</v>
      </c>
      <c r="T95" s="47" t="s">
        <v>74</v>
      </c>
      <c r="U95" s="48" t="s">
        <v>74</v>
      </c>
      <c r="V95" s="48" t="s">
        <v>74</v>
      </c>
    </row>
    <row r="96" spans="1:22" ht="24">
      <c r="A96" s="154"/>
      <c r="B96" s="204"/>
      <c r="C96" s="177"/>
      <c r="D96" s="47" t="s">
        <v>127</v>
      </c>
      <c r="E96" s="141" t="s">
        <v>74</v>
      </c>
      <c r="F96" s="141"/>
      <c r="G96" s="161" t="s">
        <v>74</v>
      </c>
      <c r="H96" s="161"/>
      <c r="I96" s="160" t="s">
        <v>74</v>
      </c>
      <c r="J96" s="160"/>
      <c r="K96" s="141">
        <v>5</v>
      </c>
      <c r="L96" s="141"/>
      <c r="M96" s="141" t="s">
        <v>74</v>
      </c>
      <c r="N96" s="141"/>
      <c r="O96" s="141" t="s">
        <v>74</v>
      </c>
      <c r="P96" s="141"/>
      <c r="Q96" s="149">
        <v>20</v>
      </c>
      <c r="R96" s="149"/>
      <c r="S96" s="141" t="s">
        <v>74</v>
      </c>
      <c r="T96" s="141"/>
      <c r="U96" s="149">
        <v>20</v>
      </c>
      <c r="V96" s="149"/>
    </row>
    <row r="97" spans="1:22" ht="25.5" customHeight="1">
      <c r="A97" s="154"/>
      <c r="B97" s="204"/>
      <c r="C97" s="177"/>
      <c r="D97" s="47" t="s">
        <v>128</v>
      </c>
      <c r="E97" s="141">
        <v>0</v>
      </c>
      <c r="F97" s="141"/>
      <c r="G97" s="141"/>
      <c r="H97" s="141"/>
      <c r="I97" s="141"/>
      <c r="J97" s="141"/>
      <c r="K97" s="141"/>
      <c r="L97" s="141"/>
      <c r="M97" s="141"/>
      <c r="N97" s="141"/>
      <c r="O97" s="141"/>
      <c r="P97" s="141"/>
      <c r="Q97" s="141"/>
      <c r="R97" s="141"/>
      <c r="S97" s="141"/>
      <c r="T97" s="141"/>
      <c r="U97" s="141"/>
      <c r="V97" s="141"/>
    </row>
    <row r="98" spans="1:22" ht="25.5" customHeight="1">
      <c r="A98" s="154"/>
      <c r="B98" s="204"/>
      <c r="C98" s="177"/>
      <c r="D98" s="47" t="s">
        <v>216</v>
      </c>
      <c r="E98" s="141" t="s">
        <v>74</v>
      </c>
      <c r="F98" s="141"/>
      <c r="G98" s="161" t="s">
        <v>74</v>
      </c>
      <c r="H98" s="161"/>
      <c r="I98" s="160" t="s">
        <v>74</v>
      </c>
      <c r="J98" s="160"/>
      <c r="K98" s="160" t="s">
        <v>74</v>
      </c>
      <c r="L98" s="160"/>
      <c r="M98" s="159">
        <v>0</v>
      </c>
      <c r="N98" s="159"/>
      <c r="O98" s="141">
        <v>0</v>
      </c>
      <c r="P98" s="141"/>
      <c r="Q98" s="141">
        <v>0</v>
      </c>
      <c r="R98" s="141"/>
      <c r="S98" s="141">
        <v>0</v>
      </c>
      <c r="T98" s="141"/>
      <c r="U98" s="141">
        <v>0</v>
      </c>
      <c r="V98" s="141"/>
    </row>
    <row r="99" spans="1:22" ht="12.75" customHeight="1">
      <c r="A99" s="158" t="s">
        <v>229</v>
      </c>
      <c r="B99" s="199" t="s">
        <v>126</v>
      </c>
      <c r="C99" s="187" t="s">
        <v>332</v>
      </c>
      <c r="D99" s="47" t="s">
        <v>79</v>
      </c>
      <c r="E99" s="33">
        <v>0</v>
      </c>
      <c r="F99" s="33">
        <v>0</v>
      </c>
      <c r="G99" s="33">
        <v>0</v>
      </c>
      <c r="H99" s="33">
        <v>0</v>
      </c>
      <c r="I99" s="33">
        <v>0</v>
      </c>
      <c r="J99" s="33">
        <v>0</v>
      </c>
      <c r="K99" s="33">
        <v>0</v>
      </c>
      <c r="L99" s="33">
        <v>0</v>
      </c>
      <c r="M99" s="33">
        <v>0</v>
      </c>
      <c r="N99" s="48">
        <v>0</v>
      </c>
      <c r="O99" s="47" t="s">
        <v>74</v>
      </c>
      <c r="P99" s="47" t="s">
        <v>74</v>
      </c>
      <c r="Q99" s="48" t="s">
        <v>74</v>
      </c>
      <c r="R99" s="48" t="s">
        <v>74</v>
      </c>
      <c r="S99" s="47" t="s">
        <v>74</v>
      </c>
      <c r="T99" s="47" t="s">
        <v>74</v>
      </c>
      <c r="U99" s="48" t="s">
        <v>74</v>
      </c>
      <c r="V99" s="48" t="s">
        <v>74</v>
      </c>
    </row>
    <row r="100" spans="1:22" ht="24">
      <c r="A100" s="158"/>
      <c r="B100" s="199"/>
      <c r="C100" s="187"/>
      <c r="D100" s="47" t="s">
        <v>127</v>
      </c>
      <c r="E100" s="141" t="s">
        <v>74</v>
      </c>
      <c r="F100" s="141"/>
      <c r="G100" s="161" t="s">
        <v>74</v>
      </c>
      <c r="H100" s="161"/>
      <c r="I100" s="160" t="s">
        <v>74</v>
      </c>
      <c r="J100" s="160"/>
      <c r="K100" s="141" t="s">
        <v>74</v>
      </c>
      <c r="L100" s="141"/>
      <c r="M100" s="141" t="s">
        <v>74</v>
      </c>
      <c r="N100" s="141"/>
      <c r="O100" s="141" t="s">
        <v>74</v>
      </c>
      <c r="P100" s="141"/>
      <c r="Q100" s="149">
        <v>120</v>
      </c>
      <c r="R100" s="149"/>
      <c r="S100" s="141" t="s">
        <v>74</v>
      </c>
      <c r="T100" s="141"/>
      <c r="U100" s="149">
        <v>120</v>
      </c>
      <c r="V100" s="149"/>
    </row>
    <row r="101" spans="1:22" ht="24">
      <c r="A101" s="158"/>
      <c r="B101" s="199"/>
      <c r="C101" s="187"/>
      <c r="D101" s="47" t="s">
        <v>128</v>
      </c>
      <c r="E101" s="141">
        <v>0</v>
      </c>
      <c r="F101" s="141"/>
      <c r="G101" s="141"/>
      <c r="H101" s="141"/>
      <c r="I101" s="141"/>
      <c r="J101" s="141"/>
      <c r="K101" s="141"/>
      <c r="L101" s="141"/>
      <c r="M101" s="141"/>
      <c r="N101" s="141"/>
      <c r="O101" s="141"/>
      <c r="P101" s="141"/>
      <c r="Q101" s="141"/>
      <c r="R101" s="141"/>
      <c r="S101" s="141"/>
      <c r="T101" s="141"/>
      <c r="U101" s="141"/>
      <c r="V101" s="141"/>
    </row>
    <row r="102" spans="1:22" ht="23.25" customHeight="1">
      <c r="A102" s="158"/>
      <c r="B102" s="199"/>
      <c r="C102" s="187"/>
      <c r="D102" s="47" t="s">
        <v>216</v>
      </c>
      <c r="E102" s="141" t="s">
        <v>74</v>
      </c>
      <c r="F102" s="141"/>
      <c r="G102" s="161" t="s">
        <v>74</v>
      </c>
      <c r="H102" s="161"/>
      <c r="I102" s="160" t="s">
        <v>74</v>
      </c>
      <c r="J102" s="160"/>
      <c r="K102" s="160" t="s">
        <v>74</v>
      </c>
      <c r="L102" s="160"/>
      <c r="M102" s="159">
        <v>0</v>
      </c>
      <c r="N102" s="159"/>
      <c r="O102" s="141">
        <v>33</v>
      </c>
      <c r="P102" s="141"/>
      <c r="Q102" s="141">
        <v>33</v>
      </c>
      <c r="R102" s="141"/>
      <c r="S102" s="141">
        <v>33</v>
      </c>
      <c r="T102" s="141"/>
      <c r="U102" s="141">
        <v>33</v>
      </c>
      <c r="V102" s="141"/>
    </row>
    <row r="103" spans="1:22" ht="12.75">
      <c r="A103" s="158" t="s">
        <v>230</v>
      </c>
      <c r="B103" s="199" t="s">
        <v>126</v>
      </c>
      <c r="C103" s="187" t="s">
        <v>333</v>
      </c>
      <c r="D103" s="47" t="s">
        <v>79</v>
      </c>
      <c r="E103" s="33">
        <v>0</v>
      </c>
      <c r="F103" s="33">
        <v>0</v>
      </c>
      <c r="G103" s="33">
        <v>0</v>
      </c>
      <c r="H103" s="33">
        <v>0</v>
      </c>
      <c r="I103" s="33">
        <v>0</v>
      </c>
      <c r="J103" s="33">
        <v>0</v>
      </c>
      <c r="K103" s="33">
        <v>0</v>
      </c>
      <c r="L103" s="33">
        <v>0</v>
      </c>
      <c r="M103" s="33">
        <v>0</v>
      </c>
      <c r="N103" s="48">
        <v>0</v>
      </c>
      <c r="O103" s="47" t="s">
        <v>74</v>
      </c>
      <c r="P103" s="47" t="s">
        <v>74</v>
      </c>
      <c r="Q103" s="48" t="s">
        <v>74</v>
      </c>
      <c r="R103" s="48" t="s">
        <v>74</v>
      </c>
      <c r="S103" s="47" t="s">
        <v>74</v>
      </c>
      <c r="T103" s="47" t="s">
        <v>74</v>
      </c>
      <c r="U103" s="48" t="s">
        <v>74</v>
      </c>
      <c r="V103" s="48" t="s">
        <v>74</v>
      </c>
    </row>
    <row r="104" spans="1:22" ht="23.25" customHeight="1">
      <c r="A104" s="158"/>
      <c r="B104" s="199"/>
      <c r="C104" s="187"/>
      <c r="D104" s="47" t="s">
        <v>127</v>
      </c>
      <c r="E104" s="141" t="s">
        <v>74</v>
      </c>
      <c r="F104" s="141"/>
      <c r="G104" s="161" t="s">
        <v>74</v>
      </c>
      <c r="H104" s="161"/>
      <c r="I104" s="160" t="s">
        <v>74</v>
      </c>
      <c r="J104" s="160"/>
      <c r="K104" s="141" t="s">
        <v>74</v>
      </c>
      <c r="L104" s="141"/>
      <c r="M104" s="141" t="s">
        <v>74</v>
      </c>
      <c r="N104" s="141"/>
      <c r="O104" s="141" t="s">
        <v>74</v>
      </c>
      <c r="P104" s="141"/>
      <c r="Q104" s="149">
        <v>400</v>
      </c>
      <c r="R104" s="149"/>
      <c r="S104" s="141" t="s">
        <v>74</v>
      </c>
      <c r="T104" s="141"/>
      <c r="U104" s="149">
        <v>400</v>
      </c>
      <c r="V104" s="149"/>
    </row>
    <row r="105" spans="1:22" ht="23.25" customHeight="1">
      <c r="A105" s="158"/>
      <c r="B105" s="199"/>
      <c r="C105" s="187"/>
      <c r="D105" s="47" t="s">
        <v>128</v>
      </c>
      <c r="E105" s="141">
        <v>0</v>
      </c>
      <c r="F105" s="141"/>
      <c r="G105" s="141"/>
      <c r="H105" s="141"/>
      <c r="I105" s="141"/>
      <c r="J105" s="141"/>
      <c r="K105" s="141"/>
      <c r="L105" s="141"/>
      <c r="M105" s="141"/>
      <c r="N105" s="141"/>
      <c r="O105" s="141"/>
      <c r="P105" s="141"/>
      <c r="Q105" s="141"/>
      <c r="R105" s="141"/>
      <c r="S105" s="141"/>
      <c r="T105" s="141"/>
      <c r="U105" s="141"/>
      <c r="V105" s="141"/>
    </row>
    <row r="106" spans="1:22" ht="23.25" customHeight="1">
      <c r="A106" s="158"/>
      <c r="B106" s="199"/>
      <c r="C106" s="187"/>
      <c r="D106" s="47" t="s">
        <v>216</v>
      </c>
      <c r="E106" s="141" t="s">
        <v>74</v>
      </c>
      <c r="F106" s="141"/>
      <c r="G106" s="161" t="s">
        <v>74</v>
      </c>
      <c r="H106" s="161"/>
      <c r="I106" s="160" t="s">
        <v>74</v>
      </c>
      <c r="J106" s="160"/>
      <c r="K106" s="160" t="s">
        <v>74</v>
      </c>
      <c r="L106" s="160"/>
      <c r="M106" s="159">
        <v>0</v>
      </c>
      <c r="N106" s="159"/>
      <c r="O106" s="141">
        <v>100</v>
      </c>
      <c r="P106" s="141"/>
      <c r="Q106" s="141">
        <v>100</v>
      </c>
      <c r="R106" s="141"/>
      <c r="S106" s="141">
        <v>100</v>
      </c>
      <c r="T106" s="141"/>
      <c r="U106" s="141">
        <v>100</v>
      </c>
      <c r="V106" s="141"/>
    </row>
    <row r="107" spans="1:22" ht="12.75">
      <c r="A107" s="196" t="s">
        <v>86</v>
      </c>
      <c r="B107" s="197"/>
      <c r="C107" s="197"/>
      <c r="D107" s="197"/>
      <c r="E107" s="197"/>
      <c r="F107" s="197"/>
      <c r="G107" s="197"/>
      <c r="H107" s="197"/>
      <c r="I107" s="197"/>
      <c r="J107" s="197"/>
      <c r="K107" s="197"/>
      <c r="L107" s="197"/>
      <c r="M107" s="197"/>
      <c r="N107" s="197"/>
      <c r="O107" s="197"/>
      <c r="P107" s="197"/>
      <c r="Q107" s="197"/>
      <c r="R107" s="197"/>
      <c r="S107" s="197"/>
      <c r="T107" s="197"/>
      <c r="U107" s="197"/>
      <c r="V107" s="198"/>
    </row>
    <row r="108" spans="1:22" s="32" customFormat="1" ht="15" customHeight="1">
      <c r="A108" s="146" t="s">
        <v>70</v>
      </c>
      <c r="B108" s="147"/>
      <c r="C108" s="147"/>
      <c r="D108" s="147"/>
      <c r="E108" s="147"/>
      <c r="F108" s="147"/>
      <c r="G108" s="147"/>
      <c r="H108" s="147"/>
      <c r="I108" s="147"/>
      <c r="J108" s="147"/>
      <c r="K108" s="147"/>
      <c r="L108" s="147"/>
      <c r="M108" s="147"/>
      <c r="N108" s="147"/>
      <c r="O108" s="147"/>
      <c r="P108" s="147"/>
      <c r="Q108" s="147"/>
      <c r="R108" s="147"/>
      <c r="S108" s="147"/>
      <c r="T108" s="147"/>
      <c r="U108" s="147"/>
      <c r="V108" s="148"/>
    </row>
    <row r="109" spans="1:22" ht="12.75" customHeight="1">
      <c r="A109" s="133" t="s">
        <v>72</v>
      </c>
      <c r="B109" s="133" t="s">
        <v>125</v>
      </c>
      <c r="C109" s="133" t="s">
        <v>71</v>
      </c>
      <c r="D109" s="43" t="s">
        <v>75</v>
      </c>
      <c r="E109" s="133">
        <v>2007</v>
      </c>
      <c r="F109" s="133"/>
      <c r="G109" s="133">
        <v>2008</v>
      </c>
      <c r="H109" s="133"/>
      <c r="I109" s="133">
        <v>2009</v>
      </c>
      <c r="J109" s="133"/>
      <c r="K109" s="133" t="s">
        <v>334</v>
      </c>
      <c r="L109" s="133"/>
      <c r="M109" s="135">
        <v>2011</v>
      </c>
      <c r="N109" s="135"/>
      <c r="O109" s="133">
        <v>2012</v>
      </c>
      <c r="P109" s="133"/>
      <c r="Q109" s="135">
        <v>2013</v>
      </c>
      <c r="R109" s="135"/>
      <c r="S109" s="133">
        <v>2014</v>
      </c>
      <c r="T109" s="133"/>
      <c r="U109" s="135">
        <v>2015</v>
      </c>
      <c r="V109" s="135"/>
    </row>
    <row r="110" spans="1:22" ht="12.75">
      <c r="A110" s="133"/>
      <c r="B110" s="133"/>
      <c r="C110" s="133"/>
      <c r="D110" s="43" t="s">
        <v>76</v>
      </c>
      <c r="E110" s="43" t="s">
        <v>77</v>
      </c>
      <c r="F110" s="43" t="s">
        <v>78</v>
      </c>
      <c r="G110" s="43" t="s">
        <v>77</v>
      </c>
      <c r="H110" s="43" t="s">
        <v>78</v>
      </c>
      <c r="I110" s="43" t="s">
        <v>77</v>
      </c>
      <c r="J110" s="43" t="s">
        <v>78</v>
      </c>
      <c r="K110" s="43" t="s">
        <v>77</v>
      </c>
      <c r="L110" s="43" t="s">
        <v>78</v>
      </c>
      <c r="M110" s="43" t="s">
        <v>77</v>
      </c>
      <c r="N110" s="44" t="s">
        <v>78</v>
      </c>
      <c r="O110" s="43" t="s">
        <v>77</v>
      </c>
      <c r="P110" s="43" t="s">
        <v>78</v>
      </c>
      <c r="Q110" s="44" t="s">
        <v>77</v>
      </c>
      <c r="R110" s="44" t="s">
        <v>78</v>
      </c>
      <c r="S110" s="43" t="s">
        <v>77</v>
      </c>
      <c r="T110" s="43" t="s">
        <v>78</v>
      </c>
      <c r="U110" s="44" t="s">
        <v>77</v>
      </c>
      <c r="V110" s="44" t="s">
        <v>78</v>
      </c>
    </row>
    <row r="111" spans="1:22" ht="12.75" customHeight="1">
      <c r="A111" s="158" t="s">
        <v>231</v>
      </c>
      <c r="B111" s="199" t="s">
        <v>132</v>
      </c>
      <c r="C111" s="187"/>
      <c r="D111" s="47" t="s">
        <v>79</v>
      </c>
      <c r="E111" s="33">
        <v>0</v>
      </c>
      <c r="F111" s="33">
        <v>0</v>
      </c>
      <c r="G111" s="33">
        <v>0</v>
      </c>
      <c r="H111" s="33">
        <v>0</v>
      </c>
      <c r="I111" s="33">
        <v>0</v>
      </c>
      <c r="J111" s="47">
        <v>0</v>
      </c>
      <c r="K111" s="47">
        <v>0</v>
      </c>
      <c r="L111" s="47">
        <v>0</v>
      </c>
      <c r="M111" s="47">
        <v>0</v>
      </c>
      <c r="N111" s="48">
        <v>0</v>
      </c>
      <c r="O111" s="47" t="s">
        <v>74</v>
      </c>
      <c r="P111" s="47" t="s">
        <v>74</v>
      </c>
      <c r="Q111" s="48" t="s">
        <v>74</v>
      </c>
      <c r="R111" s="48" t="s">
        <v>74</v>
      </c>
      <c r="S111" s="47" t="s">
        <v>74</v>
      </c>
      <c r="T111" s="47" t="s">
        <v>74</v>
      </c>
      <c r="U111" s="48" t="s">
        <v>74</v>
      </c>
      <c r="V111" s="48" t="s">
        <v>74</v>
      </c>
    </row>
    <row r="112" spans="1:22" ht="24">
      <c r="A112" s="158"/>
      <c r="B112" s="199"/>
      <c r="C112" s="187"/>
      <c r="D112" s="47" t="s">
        <v>127</v>
      </c>
      <c r="E112" s="141" t="s">
        <v>74</v>
      </c>
      <c r="F112" s="141"/>
      <c r="G112" s="161" t="s">
        <v>74</v>
      </c>
      <c r="H112" s="161"/>
      <c r="I112" s="160" t="s">
        <v>74</v>
      </c>
      <c r="J112" s="160"/>
      <c r="K112" s="141">
        <v>2000</v>
      </c>
      <c r="L112" s="141"/>
      <c r="M112" s="141" t="s">
        <v>74</v>
      </c>
      <c r="N112" s="141"/>
      <c r="O112" s="141" t="s">
        <v>74</v>
      </c>
      <c r="P112" s="141"/>
      <c r="Q112" s="149">
        <v>8000</v>
      </c>
      <c r="R112" s="149"/>
      <c r="S112" s="160" t="s">
        <v>74</v>
      </c>
      <c r="T112" s="160"/>
      <c r="U112" s="149">
        <v>8160</v>
      </c>
      <c r="V112" s="149"/>
    </row>
    <row r="113" spans="1:22" ht="24">
      <c r="A113" s="158"/>
      <c r="B113" s="199"/>
      <c r="C113" s="187"/>
      <c r="D113" s="47" t="s">
        <v>128</v>
      </c>
      <c r="E113" s="141">
        <v>0</v>
      </c>
      <c r="F113" s="141"/>
      <c r="G113" s="141"/>
      <c r="H113" s="141"/>
      <c r="I113" s="141"/>
      <c r="J113" s="141"/>
      <c r="K113" s="141"/>
      <c r="L113" s="141"/>
      <c r="M113" s="141"/>
      <c r="N113" s="141"/>
      <c r="O113" s="141"/>
      <c r="P113" s="141"/>
      <c r="Q113" s="141"/>
      <c r="R113" s="141"/>
      <c r="S113" s="141"/>
      <c r="T113" s="141"/>
      <c r="U113" s="141"/>
      <c r="V113" s="141"/>
    </row>
    <row r="114" spans="1:22" ht="25.5" customHeight="1">
      <c r="A114" s="158"/>
      <c r="B114" s="199"/>
      <c r="C114" s="187"/>
      <c r="D114" s="47" t="s">
        <v>216</v>
      </c>
      <c r="E114" s="141" t="s">
        <v>74</v>
      </c>
      <c r="F114" s="141"/>
      <c r="G114" s="161" t="s">
        <v>74</v>
      </c>
      <c r="H114" s="161"/>
      <c r="I114" s="160" t="s">
        <v>74</v>
      </c>
      <c r="J114" s="160"/>
      <c r="K114" s="160" t="s">
        <v>74</v>
      </c>
      <c r="L114" s="160"/>
      <c r="M114" s="159">
        <v>0</v>
      </c>
      <c r="N114" s="159"/>
      <c r="O114" s="141">
        <v>90</v>
      </c>
      <c r="P114" s="141"/>
      <c r="Q114" s="141">
        <v>90</v>
      </c>
      <c r="R114" s="141"/>
      <c r="S114" s="141">
        <v>90</v>
      </c>
      <c r="T114" s="141"/>
      <c r="U114" s="141">
        <v>90</v>
      </c>
      <c r="V114" s="141"/>
    </row>
    <row r="115" spans="1:22" ht="12.75" customHeight="1">
      <c r="A115" s="155" t="s">
        <v>112</v>
      </c>
      <c r="B115" s="156"/>
      <c r="C115" s="156"/>
      <c r="D115" s="156"/>
      <c r="E115" s="156"/>
      <c r="F115" s="156"/>
      <c r="G115" s="156"/>
      <c r="H115" s="156"/>
      <c r="I115" s="156"/>
      <c r="J115" s="156"/>
      <c r="K115" s="156"/>
      <c r="L115" s="156"/>
      <c r="M115" s="156"/>
      <c r="N115" s="156"/>
      <c r="O115" s="156"/>
      <c r="P115" s="156"/>
      <c r="Q115" s="156"/>
      <c r="R115" s="156"/>
      <c r="S115" s="156"/>
      <c r="T115" s="156"/>
      <c r="U115" s="156"/>
      <c r="V115" s="157"/>
    </row>
    <row r="116" spans="1:22" ht="12.75" customHeight="1">
      <c r="A116" s="133" t="s">
        <v>72</v>
      </c>
      <c r="B116" s="133" t="s">
        <v>125</v>
      </c>
      <c r="C116" s="133" t="s">
        <v>71</v>
      </c>
      <c r="D116" s="43" t="s">
        <v>75</v>
      </c>
      <c r="E116" s="133">
        <v>2007</v>
      </c>
      <c r="F116" s="133"/>
      <c r="G116" s="133">
        <v>2008</v>
      </c>
      <c r="H116" s="133"/>
      <c r="I116" s="133">
        <v>2009</v>
      </c>
      <c r="J116" s="133"/>
      <c r="K116" s="133" t="s">
        <v>334</v>
      </c>
      <c r="L116" s="133"/>
      <c r="M116" s="135">
        <v>2011</v>
      </c>
      <c r="N116" s="135"/>
      <c r="O116" s="133">
        <v>2012</v>
      </c>
      <c r="P116" s="133"/>
      <c r="Q116" s="135">
        <v>2013</v>
      </c>
      <c r="R116" s="135"/>
      <c r="S116" s="133">
        <v>2014</v>
      </c>
      <c r="T116" s="133"/>
      <c r="U116" s="135">
        <v>2015</v>
      </c>
      <c r="V116" s="135"/>
    </row>
    <row r="117" spans="1:22" ht="12.75">
      <c r="A117" s="133"/>
      <c r="B117" s="133"/>
      <c r="C117" s="133"/>
      <c r="D117" s="43" t="s">
        <v>76</v>
      </c>
      <c r="E117" s="43" t="s">
        <v>77</v>
      </c>
      <c r="F117" s="43" t="s">
        <v>78</v>
      </c>
      <c r="G117" s="43" t="s">
        <v>77</v>
      </c>
      <c r="H117" s="43" t="s">
        <v>78</v>
      </c>
      <c r="I117" s="43" t="s">
        <v>77</v>
      </c>
      <c r="J117" s="43" t="s">
        <v>78</v>
      </c>
      <c r="K117" s="43" t="s">
        <v>77</v>
      </c>
      <c r="L117" s="43" t="s">
        <v>78</v>
      </c>
      <c r="M117" s="43" t="s">
        <v>77</v>
      </c>
      <c r="N117" s="44" t="s">
        <v>78</v>
      </c>
      <c r="O117" s="43" t="s">
        <v>77</v>
      </c>
      <c r="P117" s="43" t="s">
        <v>78</v>
      </c>
      <c r="Q117" s="44" t="s">
        <v>77</v>
      </c>
      <c r="R117" s="44" t="s">
        <v>78</v>
      </c>
      <c r="S117" s="43" t="s">
        <v>77</v>
      </c>
      <c r="T117" s="43" t="s">
        <v>78</v>
      </c>
      <c r="U117" s="44" t="s">
        <v>77</v>
      </c>
      <c r="V117" s="44" t="s">
        <v>78</v>
      </c>
    </row>
    <row r="118" spans="1:22" ht="12.75" customHeight="1">
      <c r="A118" s="158" t="s">
        <v>122</v>
      </c>
      <c r="B118" s="199" t="s">
        <v>126</v>
      </c>
      <c r="C118" s="187"/>
      <c r="D118" s="47" t="s">
        <v>79</v>
      </c>
      <c r="E118" s="33">
        <v>0</v>
      </c>
      <c r="F118" s="33">
        <v>0</v>
      </c>
      <c r="G118" s="33">
        <v>0</v>
      </c>
      <c r="H118" s="33">
        <v>0</v>
      </c>
      <c r="I118" s="33">
        <v>0</v>
      </c>
      <c r="J118" s="47">
        <v>0</v>
      </c>
      <c r="K118" s="47">
        <v>0</v>
      </c>
      <c r="L118" s="47">
        <v>0</v>
      </c>
      <c r="M118" s="47">
        <v>0</v>
      </c>
      <c r="N118" s="48">
        <v>1</v>
      </c>
      <c r="O118" s="47" t="s">
        <v>74</v>
      </c>
      <c r="P118" s="47" t="s">
        <v>74</v>
      </c>
      <c r="Q118" s="48" t="s">
        <v>74</v>
      </c>
      <c r="R118" s="48" t="s">
        <v>74</v>
      </c>
      <c r="S118" s="47" t="s">
        <v>74</v>
      </c>
      <c r="T118" s="47" t="s">
        <v>74</v>
      </c>
      <c r="U118" s="48" t="s">
        <v>74</v>
      </c>
      <c r="V118" s="48" t="s">
        <v>74</v>
      </c>
    </row>
    <row r="119" spans="1:22" ht="24">
      <c r="A119" s="158"/>
      <c r="B119" s="199"/>
      <c r="C119" s="187"/>
      <c r="D119" s="47" t="s">
        <v>127</v>
      </c>
      <c r="E119" s="141" t="s">
        <v>74</v>
      </c>
      <c r="F119" s="141"/>
      <c r="G119" s="161" t="s">
        <v>74</v>
      </c>
      <c r="H119" s="161"/>
      <c r="I119" s="160" t="s">
        <v>74</v>
      </c>
      <c r="J119" s="160"/>
      <c r="K119" s="141">
        <v>750</v>
      </c>
      <c r="L119" s="141"/>
      <c r="M119" s="141" t="s">
        <v>74</v>
      </c>
      <c r="N119" s="141"/>
      <c r="O119" s="141" t="s">
        <v>74</v>
      </c>
      <c r="P119" s="141"/>
      <c r="Q119" s="149">
        <v>3000</v>
      </c>
      <c r="R119" s="149"/>
      <c r="S119" s="141" t="s">
        <v>74</v>
      </c>
      <c r="T119" s="141"/>
      <c r="U119" s="149">
        <v>3060</v>
      </c>
      <c r="V119" s="149"/>
    </row>
    <row r="120" spans="1:22" ht="24">
      <c r="A120" s="158"/>
      <c r="B120" s="199"/>
      <c r="C120" s="187"/>
      <c r="D120" s="47" t="s">
        <v>128</v>
      </c>
      <c r="E120" s="141">
        <v>0</v>
      </c>
      <c r="F120" s="141"/>
      <c r="G120" s="141"/>
      <c r="H120" s="141"/>
      <c r="I120" s="141"/>
      <c r="J120" s="141"/>
      <c r="K120" s="141"/>
      <c r="L120" s="141"/>
      <c r="M120" s="141"/>
      <c r="N120" s="141"/>
      <c r="O120" s="141"/>
      <c r="P120" s="141"/>
      <c r="Q120" s="141"/>
      <c r="R120" s="141"/>
      <c r="S120" s="141"/>
      <c r="T120" s="141"/>
      <c r="U120" s="141"/>
      <c r="V120" s="141"/>
    </row>
    <row r="121" spans="1:22" ht="24.75" customHeight="1">
      <c r="A121" s="158"/>
      <c r="B121" s="199"/>
      <c r="C121" s="187"/>
      <c r="D121" s="47" t="s">
        <v>216</v>
      </c>
      <c r="E121" s="141" t="s">
        <v>74</v>
      </c>
      <c r="F121" s="141"/>
      <c r="G121" s="161" t="s">
        <v>74</v>
      </c>
      <c r="H121" s="161"/>
      <c r="I121" s="160" t="s">
        <v>74</v>
      </c>
      <c r="J121" s="160"/>
      <c r="K121" s="160" t="s">
        <v>74</v>
      </c>
      <c r="L121" s="160"/>
      <c r="M121" s="159">
        <v>0</v>
      </c>
      <c r="N121" s="159"/>
      <c r="O121" s="141">
        <v>575</v>
      </c>
      <c r="P121" s="141"/>
      <c r="Q121" s="141">
        <v>655</v>
      </c>
      <c r="R121" s="141"/>
      <c r="S121" s="141">
        <v>655</v>
      </c>
      <c r="T121" s="141"/>
      <c r="U121" s="141">
        <v>655</v>
      </c>
      <c r="V121" s="141"/>
    </row>
    <row r="122" spans="1:22" ht="12.75" customHeight="1">
      <c r="A122" s="158" t="s">
        <v>13</v>
      </c>
      <c r="B122" s="199" t="s">
        <v>126</v>
      </c>
      <c r="C122" s="187"/>
      <c r="D122" s="47" t="s">
        <v>79</v>
      </c>
      <c r="E122" s="33">
        <v>0</v>
      </c>
      <c r="F122" s="33">
        <v>0</v>
      </c>
      <c r="G122" s="33">
        <v>0</v>
      </c>
      <c r="H122" s="33">
        <v>0</v>
      </c>
      <c r="I122" s="33">
        <v>0</v>
      </c>
      <c r="J122" s="47">
        <v>0</v>
      </c>
      <c r="K122" s="47">
        <v>0</v>
      </c>
      <c r="L122" s="47">
        <v>0</v>
      </c>
      <c r="M122" s="47">
        <v>0</v>
      </c>
      <c r="N122" s="48">
        <v>0</v>
      </c>
      <c r="O122" s="47" t="s">
        <v>74</v>
      </c>
      <c r="P122" s="47" t="s">
        <v>74</v>
      </c>
      <c r="Q122" s="48" t="s">
        <v>74</v>
      </c>
      <c r="R122" s="48" t="s">
        <v>74</v>
      </c>
      <c r="S122" s="47" t="s">
        <v>74</v>
      </c>
      <c r="T122" s="47" t="s">
        <v>74</v>
      </c>
      <c r="U122" s="48" t="s">
        <v>74</v>
      </c>
      <c r="V122" s="48" t="s">
        <v>74</v>
      </c>
    </row>
    <row r="123" spans="1:22" ht="24">
      <c r="A123" s="158"/>
      <c r="B123" s="199"/>
      <c r="C123" s="187"/>
      <c r="D123" s="47" t="s">
        <v>127</v>
      </c>
      <c r="E123" s="141" t="s">
        <v>74</v>
      </c>
      <c r="F123" s="141"/>
      <c r="G123" s="161" t="s">
        <v>74</v>
      </c>
      <c r="H123" s="161"/>
      <c r="I123" s="160" t="s">
        <v>74</v>
      </c>
      <c r="J123" s="160"/>
      <c r="K123" s="141">
        <v>13</v>
      </c>
      <c r="L123" s="141"/>
      <c r="M123" s="141" t="s">
        <v>74</v>
      </c>
      <c r="N123" s="141"/>
      <c r="O123" s="141" t="s">
        <v>74</v>
      </c>
      <c r="P123" s="141"/>
      <c r="Q123" s="149">
        <v>50</v>
      </c>
      <c r="R123" s="149"/>
      <c r="S123" s="141" t="s">
        <v>74</v>
      </c>
      <c r="T123" s="141"/>
      <c r="U123" s="149">
        <v>51</v>
      </c>
      <c r="V123" s="149"/>
    </row>
    <row r="124" spans="1:22" ht="24.75" customHeight="1">
      <c r="A124" s="158"/>
      <c r="B124" s="199"/>
      <c r="C124" s="187"/>
      <c r="D124" s="47" t="s">
        <v>128</v>
      </c>
      <c r="E124" s="141">
        <v>0</v>
      </c>
      <c r="F124" s="141"/>
      <c r="G124" s="141"/>
      <c r="H124" s="141"/>
      <c r="I124" s="141"/>
      <c r="J124" s="141"/>
      <c r="K124" s="141"/>
      <c r="L124" s="141"/>
      <c r="M124" s="141"/>
      <c r="N124" s="141"/>
      <c r="O124" s="141"/>
      <c r="P124" s="141"/>
      <c r="Q124" s="141"/>
      <c r="R124" s="141"/>
      <c r="S124" s="141"/>
      <c r="T124" s="141"/>
      <c r="U124" s="141"/>
      <c r="V124" s="141"/>
    </row>
    <row r="125" spans="1:22" ht="24.75" customHeight="1">
      <c r="A125" s="158"/>
      <c r="B125" s="199"/>
      <c r="C125" s="187"/>
      <c r="D125" s="47" t="s">
        <v>216</v>
      </c>
      <c r="E125" s="141" t="s">
        <v>74</v>
      </c>
      <c r="F125" s="141"/>
      <c r="G125" s="161" t="s">
        <v>74</v>
      </c>
      <c r="H125" s="161"/>
      <c r="I125" s="160" t="s">
        <v>74</v>
      </c>
      <c r="J125" s="160"/>
      <c r="K125" s="160" t="s">
        <v>74</v>
      </c>
      <c r="L125" s="160"/>
      <c r="M125" s="159">
        <v>0</v>
      </c>
      <c r="N125" s="159"/>
      <c r="O125" s="141">
        <v>0</v>
      </c>
      <c r="P125" s="141"/>
      <c r="Q125" s="141">
        <v>0</v>
      </c>
      <c r="R125" s="141"/>
      <c r="S125" s="141">
        <v>0</v>
      </c>
      <c r="T125" s="141"/>
      <c r="U125" s="141">
        <v>0</v>
      </c>
      <c r="V125" s="141"/>
    </row>
    <row r="126" spans="1:22" ht="12.75">
      <c r="A126" s="196" t="s">
        <v>87</v>
      </c>
      <c r="B126" s="197"/>
      <c r="C126" s="197"/>
      <c r="D126" s="197"/>
      <c r="E126" s="197"/>
      <c r="F126" s="197"/>
      <c r="G126" s="197"/>
      <c r="H126" s="197"/>
      <c r="I126" s="197"/>
      <c r="J126" s="197"/>
      <c r="K126" s="197"/>
      <c r="L126" s="197"/>
      <c r="M126" s="197"/>
      <c r="N126" s="197"/>
      <c r="O126" s="197"/>
      <c r="P126" s="197"/>
      <c r="Q126" s="197"/>
      <c r="R126" s="197"/>
      <c r="S126" s="197"/>
      <c r="T126" s="197"/>
      <c r="U126" s="197"/>
      <c r="V126" s="198"/>
    </row>
    <row r="127" spans="1:22" s="32" customFormat="1" ht="15" customHeight="1">
      <c r="A127" s="146" t="s">
        <v>70</v>
      </c>
      <c r="B127" s="147"/>
      <c r="C127" s="147"/>
      <c r="D127" s="147"/>
      <c r="E127" s="147"/>
      <c r="F127" s="147"/>
      <c r="G127" s="147"/>
      <c r="H127" s="147"/>
      <c r="I127" s="147"/>
      <c r="J127" s="147"/>
      <c r="K127" s="147"/>
      <c r="L127" s="147"/>
      <c r="M127" s="147"/>
      <c r="N127" s="147"/>
      <c r="O127" s="147"/>
      <c r="P127" s="147"/>
      <c r="Q127" s="147"/>
      <c r="R127" s="147"/>
      <c r="S127" s="147"/>
      <c r="T127" s="147"/>
      <c r="U127" s="147"/>
      <c r="V127" s="148"/>
    </row>
    <row r="128" spans="1:22" ht="12.75" customHeight="1">
      <c r="A128" s="133" t="s">
        <v>72</v>
      </c>
      <c r="B128" s="133" t="s">
        <v>125</v>
      </c>
      <c r="C128" s="133" t="s">
        <v>71</v>
      </c>
      <c r="D128" s="43" t="s">
        <v>75</v>
      </c>
      <c r="E128" s="133">
        <v>2007</v>
      </c>
      <c r="F128" s="133"/>
      <c r="G128" s="133">
        <v>2008</v>
      </c>
      <c r="H128" s="133"/>
      <c r="I128" s="133">
        <v>2009</v>
      </c>
      <c r="J128" s="133"/>
      <c r="K128" s="133" t="s">
        <v>334</v>
      </c>
      <c r="L128" s="133"/>
      <c r="M128" s="135">
        <v>2011</v>
      </c>
      <c r="N128" s="135"/>
      <c r="O128" s="133">
        <v>2012</v>
      </c>
      <c r="P128" s="133"/>
      <c r="Q128" s="135">
        <v>2013</v>
      </c>
      <c r="R128" s="135"/>
      <c r="S128" s="133">
        <v>2014</v>
      </c>
      <c r="T128" s="133"/>
      <c r="U128" s="135">
        <v>2015</v>
      </c>
      <c r="V128" s="135"/>
    </row>
    <row r="129" spans="1:22" ht="12.75">
      <c r="A129" s="133"/>
      <c r="B129" s="133"/>
      <c r="C129" s="133"/>
      <c r="D129" s="43" t="s">
        <v>76</v>
      </c>
      <c r="E129" s="43" t="s">
        <v>77</v>
      </c>
      <c r="F129" s="43" t="s">
        <v>78</v>
      </c>
      <c r="G129" s="43" t="s">
        <v>77</v>
      </c>
      <c r="H129" s="43" t="s">
        <v>78</v>
      </c>
      <c r="I129" s="43" t="s">
        <v>77</v>
      </c>
      <c r="J129" s="43" t="s">
        <v>78</v>
      </c>
      <c r="K129" s="43" t="s">
        <v>77</v>
      </c>
      <c r="L129" s="43" t="s">
        <v>78</v>
      </c>
      <c r="M129" s="43" t="s">
        <v>77</v>
      </c>
      <c r="N129" s="44" t="s">
        <v>78</v>
      </c>
      <c r="O129" s="43" t="s">
        <v>77</v>
      </c>
      <c r="P129" s="43" t="s">
        <v>78</v>
      </c>
      <c r="Q129" s="44" t="s">
        <v>77</v>
      </c>
      <c r="R129" s="44" t="s">
        <v>78</v>
      </c>
      <c r="S129" s="43" t="s">
        <v>77</v>
      </c>
      <c r="T129" s="43" t="s">
        <v>78</v>
      </c>
      <c r="U129" s="44" t="s">
        <v>77</v>
      </c>
      <c r="V129" s="44" t="s">
        <v>78</v>
      </c>
    </row>
    <row r="130" spans="1:22" ht="12.75" customHeight="1">
      <c r="A130" s="158" t="s">
        <v>68</v>
      </c>
      <c r="B130" s="199" t="s">
        <v>134</v>
      </c>
      <c r="C130" s="187"/>
      <c r="D130" s="47" t="s">
        <v>79</v>
      </c>
      <c r="E130" s="33">
        <v>0</v>
      </c>
      <c r="F130" s="33">
        <v>0</v>
      </c>
      <c r="G130" s="33">
        <v>0</v>
      </c>
      <c r="H130" s="33">
        <v>0</v>
      </c>
      <c r="I130" s="33">
        <v>2</v>
      </c>
      <c r="J130" s="47">
        <v>2</v>
      </c>
      <c r="K130" s="47">
        <v>5</v>
      </c>
      <c r="L130" s="47">
        <v>6</v>
      </c>
      <c r="M130" s="47">
        <v>10</v>
      </c>
      <c r="N130" s="48">
        <v>19</v>
      </c>
      <c r="O130" s="47" t="s">
        <v>74</v>
      </c>
      <c r="P130" s="47" t="s">
        <v>74</v>
      </c>
      <c r="Q130" s="48" t="s">
        <v>74</v>
      </c>
      <c r="R130" s="48" t="s">
        <v>74</v>
      </c>
      <c r="S130" s="47" t="s">
        <v>74</v>
      </c>
      <c r="T130" s="47" t="s">
        <v>74</v>
      </c>
      <c r="U130" s="48" t="s">
        <v>74</v>
      </c>
      <c r="V130" s="48" t="s">
        <v>74</v>
      </c>
    </row>
    <row r="131" spans="1:22" ht="24">
      <c r="A131" s="158"/>
      <c r="B131" s="199"/>
      <c r="C131" s="187"/>
      <c r="D131" s="47" t="s">
        <v>127</v>
      </c>
      <c r="E131" s="141" t="s">
        <v>74</v>
      </c>
      <c r="F131" s="141"/>
      <c r="G131" s="161" t="s">
        <v>74</v>
      </c>
      <c r="H131" s="161"/>
      <c r="I131" s="160" t="s">
        <v>74</v>
      </c>
      <c r="J131" s="160"/>
      <c r="K131" s="160">
        <v>15</v>
      </c>
      <c r="L131" s="160"/>
      <c r="M131" s="160" t="s">
        <v>74</v>
      </c>
      <c r="N131" s="160"/>
      <c r="O131" s="160" t="s">
        <v>74</v>
      </c>
      <c r="P131" s="160"/>
      <c r="Q131" s="161">
        <v>60</v>
      </c>
      <c r="R131" s="161"/>
      <c r="S131" s="160" t="s">
        <v>74</v>
      </c>
      <c r="T131" s="160"/>
      <c r="U131" s="161">
        <v>61</v>
      </c>
      <c r="V131" s="161"/>
    </row>
    <row r="132" spans="1:22" ht="24">
      <c r="A132" s="158"/>
      <c r="B132" s="199"/>
      <c r="C132" s="187"/>
      <c r="D132" s="47" t="s">
        <v>128</v>
      </c>
      <c r="E132" s="141">
        <v>0</v>
      </c>
      <c r="F132" s="141"/>
      <c r="G132" s="141"/>
      <c r="H132" s="141"/>
      <c r="I132" s="141"/>
      <c r="J132" s="141"/>
      <c r="K132" s="141"/>
      <c r="L132" s="141"/>
      <c r="M132" s="141"/>
      <c r="N132" s="141"/>
      <c r="O132" s="141"/>
      <c r="P132" s="141"/>
      <c r="Q132" s="141"/>
      <c r="R132" s="141"/>
      <c r="S132" s="141"/>
      <c r="T132" s="141"/>
      <c r="U132" s="141"/>
      <c r="V132" s="141"/>
    </row>
    <row r="133" spans="1:22" ht="25.5" customHeight="1">
      <c r="A133" s="158"/>
      <c r="B133" s="199"/>
      <c r="C133" s="187"/>
      <c r="D133" s="47" t="s">
        <v>216</v>
      </c>
      <c r="E133" s="141" t="s">
        <v>74</v>
      </c>
      <c r="F133" s="141"/>
      <c r="G133" s="161" t="s">
        <v>74</v>
      </c>
      <c r="H133" s="161"/>
      <c r="I133" s="160" t="s">
        <v>74</v>
      </c>
      <c r="J133" s="160"/>
      <c r="K133" s="160" t="s">
        <v>74</v>
      </c>
      <c r="L133" s="160"/>
      <c r="M133" s="159">
        <v>19</v>
      </c>
      <c r="N133" s="159"/>
      <c r="O133" s="141">
        <v>109</v>
      </c>
      <c r="P133" s="141"/>
      <c r="Q133" s="141">
        <v>117</v>
      </c>
      <c r="R133" s="141"/>
      <c r="S133" s="141">
        <v>117</v>
      </c>
      <c r="T133" s="141"/>
      <c r="U133" s="141">
        <v>117</v>
      </c>
      <c r="V133" s="141"/>
    </row>
    <row r="134" spans="1:22" ht="12.75" customHeight="1">
      <c r="A134" s="155" t="s">
        <v>112</v>
      </c>
      <c r="B134" s="156"/>
      <c r="C134" s="156"/>
      <c r="D134" s="156"/>
      <c r="E134" s="156"/>
      <c r="F134" s="156"/>
      <c r="G134" s="156"/>
      <c r="H134" s="156"/>
      <c r="I134" s="156"/>
      <c r="J134" s="156"/>
      <c r="K134" s="156"/>
      <c r="L134" s="156"/>
      <c r="M134" s="156"/>
      <c r="N134" s="156"/>
      <c r="O134" s="156"/>
      <c r="P134" s="156"/>
      <c r="Q134" s="156"/>
      <c r="R134" s="156"/>
      <c r="S134" s="156"/>
      <c r="T134" s="156"/>
      <c r="U134" s="156"/>
      <c r="V134" s="157"/>
    </row>
    <row r="135" spans="1:22" ht="12.75" customHeight="1">
      <c r="A135" s="133" t="s">
        <v>72</v>
      </c>
      <c r="B135" s="133" t="s">
        <v>125</v>
      </c>
      <c r="C135" s="133" t="s">
        <v>71</v>
      </c>
      <c r="D135" s="43" t="s">
        <v>75</v>
      </c>
      <c r="E135" s="133">
        <v>2007</v>
      </c>
      <c r="F135" s="133"/>
      <c r="G135" s="133">
        <v>2008</v>
      </c>
      <c r="H135" s="133"/>
      <c r="I135" s="133">
        <v>2009</v>
      </c>
      <c r="J135" s="133"/>
      <c r="K135" s="133" t="s">
        <v>334</v>
      </c>
      <c r="L135" s="133"/>
      <c r="M135" s="135">
        <v>2011</v>
      </c>
      <c r="N135" s="135"/>
      <c r="O135" s="133">
        <v>2012</v>
      </c>
      <c r="P135" s="133"/>
      <c r="Q135" s="135">
        <v>2013</v>
      </c>
      <c r="R135" s="135"/>
      <c r="S135" s="133">
        <v>2014</v>
      </c>
      <c r="T135" s="133"/>
      <c r="U135" s="135">
        <v>2015</v>
      </c>
      <c r="V135" s="135"/>
    </row>
    <row r="136" spans="1:22" ht="12.75">
      <c r="A136" s="133"/>
      <c r="B136" s="133"/>
      <c r="C136" s="133"/>
      <c r="D136" s="43" t="s">
        <v>76</v>
      </c>
      <c r="E136" s="43" t="s">
        <v>77</v>
      </c>
      <c r="F136" s="43" t="s">
        <v>78</v>
      </c>
      <c r="G136" s="43" t="s">
        <v>77</v>
      </c>
      <c r="H136" s="43" t="s">
        <v>78</v>
      </c>
      <c r="I136" s="43" t="s">
        <v>77</v>
      </c>
      <c r="J136" s="43" t="s">
        <v>78</v>
      </c>
      <c r="K136" s="43" t="s">
        <v>77</v>
      </c>
      <c r="L136" s="43" t="s">
        <v>78</v>
      </c>
      <c r="M136" s="43" t="s">
        <v>77</v>
      </c>
      <c r="N136" s="44" t="s">
        <v>78</v>
      </c>
      <c r="O136" s="43" t="s">
        <v>77</v>
      </c>
      <c r="P136" s="43" t="s">
        <v>78</v>
      </c>
      <c r="Q136" s="44" t="s">
        <v>77</v>
      </c>
      <c r="R136" s="44" t="s">
        <v>78</v>
      </c>
      <c r="S136" s="43" t="s">
        <v>77</v>
      </c>
      <c r="T136" s="43" t="s">
        <v>78</v>
      </c>
      <c r="U136" s="44" t="s">
        <v>77</v>
      </c>
      <c r="V136" s="44" t="s">
        <v>78</v>
      </c>
    </row>
    <row r="137" spans="1:22" ht="12.75">
      <c r="A137" s="158" t="s">
        <v>232</v>
      </c>
      <c r="B137" s="199" t="s">
        <v>135</v>
      </c>
      <c r="C137" s="187"/>
      <c r="D137" s="47" t="s">
        <v>79</v>
      </c>
      <c r="E137" s="33">
        <v>0</v>
      </c>
      <c r="F137" s="33">
        <v>0</v>
      </c>
      <c r="G137" s="33">
        <v>0</v>
      </c>
      <c r="H137" s="33">
        <v>0</v>
      </c>
      <c r="I137" s="33">
        <v>0</v>
      </c>
      <c r="J137" s="33">
        <v>0</v>
      </c>
      <c r="K137" s="33">
        <v>0</v>
      </c>
      <c r="L137" s="33">
        <v>0</v>
      </c>
      <c r="M137" s="33">
        <v>0</v>
      </c>
      <c r="N137" s="49">
        <v>810665</v>
      </c>
      <c r="O137" s="47" t="s">
        <v>74</v>
      </c>
      <c r="P137" s="47" t="s">
        <v>74</v>
      </c>
      <c r="Q137" s="48" t="s">
        <v>74</v>
      </c>
      <c r="R137" s="48" t="s">
        <v>74</v>
      </c>
      <c r="S137" s="47" t="s">
        <v>74</v>
      </c>
      <c r="T137" s="47" t="s">
        <v>74</v>
      </c>
      <c r="U137" s="48" t="s">
        <v>74</v>
      </c>
      <c r="V137" s="48" t="s">
        <v>74</v>
      </c>
    </row>
    <row r="138" spans="1:22" ht="24">
      <c r="A138" s="158"/>
      <c r="B138" s="199"/>
      <c r="C138" s="187"/>
      <c r="D138" s="47" t="s">
        <v>127</v>
      </c>
      <c r="E138" s="141" t="s">
        <v>74</v>
      </c>
      <c r="F138" s="141"/>
      <c r="G138" s="161" t="s">
        <v>74</v>
      </c>
      <c r="H138" s="161"/>
      <c r="I138" s="160" t="s">
        <v>74</v>
      </c>
      <c r="J138" s="160"/>
      <c r="K138" s="141" t="s">
        <v>74</v>
      </c>
      <c r="L138" s="141"/>
      <c r="M138" s="141" t="s">
        <v>74</v>
      </c>
      <c r="N138" s="141"/>
      <c r="O138" s="141" t="s">
        <v>74</v>
      </c>
      <c r="P138" s="141"/>
      <c r="Q138" s="149">
        <v>3500</v>
      </c>
      <c r="R138" s="149"/>
      <c r="S138" s="141" t="s">
        <v>74</v>
      </c>
      <c r="T138" s="141"/>
      <c r="U138" s="149">
        <v>3500</v>
      </c>
      <c r="V138" s="149"/>
    </row>
    <row r="139" spans="1:22" ht="24">
      <c r="A139" s="158"/>
      <c r="B139" s="199"/>
      <c r="C139" s="187"/>
      <c r="D139" s="47" t="s">
        <v>128</v>
      </c>
      <c r="E139" s="141">
        <v>0</v>
      </c>
      <c r="F139" s="141"/>
      <c r="G139" s="141"/>
      <c r="H139" s="141"/>
      <c r="I139" s="141"/>
      <c r="J139" s="141"/>
      <c r="K139" s="141"/>
      <c r="L139" s="141"/>
      <c r="M139" s="141"/>
      <c r="N139" s="141"/>
      <c r="O139" s="141"/>
      <c r="P139" s="141"/>
      <c r="Q139" s="141"/>
      <c r="R139" s="141"/>
      <c r="S139" s="141"/>
      <c r="T139" s="141"/>
      <c r="U139" s="141"/>
      <c r="V139" s="141"/>
    </row>
    <row r="140" spans="1:22" ht="24">
      <c r="A140" s="158"/>
      <c r="B140" s="199"/>
      <c r="C140" s="187"/>
      <c r="D140" s="47" t="s">
        <v>216</v>
      </c>
      <c r="E140" s="141" t="s">
        <v>74</v>
      </c>
      <c r="F140" s="141"/>
      <c r="G140" s="161" t="s">
        <v>74</v>
      </c>
      <c r="H140" s="161"/>
      <c r="I140" s="160" t="s">
        <v>74</v>
      </c>
      <c r="J140" s="160"/>
      <c r="K140" s="160" t="s">
        <v>74</v>
      </c>
      <c r="L140" s="160"/>
      <c r="M140" s="159">
        <v>1514.04</v>
      </c>
      <c r="N140" s="159"/>
      <c r="O140" s="141">
        <v>2273290</v>
      </c>
      <c r="P140" s="141"/>
      <c r="Q140" s="141">
        <v>2390440</v>
      </c>
      <c r="R140" s="141"/>
      <c r="S140" s="141">
        <v>2400440</v>
      </c>
      <c r="T140" s="141"/>
      <c r="U140" s="141">
        <v>2400441</v>
      </c>
      <c r="V140" s="141"/>
    </row>
    <row r="141" spans="1:22" ht="12.75" customHeight="1">
      <c r="A141" s="158" t="s">
        <v>233</v>
      </c>
      <c r="B141" s="199" t="s">
        <v>126</v>
      </c>
      <c r="C141" s="187"/>
      <c r="D141" s="47" t="s">
        <v>79</v>
      </c>
      <c r="E141" s="33">
        <v>0</v>
      </c>
      <c r="F141" s="33">
        <v>0</v>
      </c>
      <c r="G141" s="33">
        <v>0</v>
      </c>
      <c r="H141" s="33">
        <v>0</v>
      </c>
      <c r="I141" s="33">
        <v>0</v>
      </c>
      <c r="J141" s="33">
        <v>0</v>
      </c>
      <c r="K141" s="33">
        <v>0</v>
      </c>
      <c r="L141" s="33">
        <v>0</v>
      </c>
      <c r="M141" s="33">
        <v>0</v>
      </c>
      <c r="N141" s="48">
        <v>28</v>
      </c>
      <c r="O141" s="47" t="s">
        <v>74</v>
      </c>
      <c r="P141" s="47" t="s">
        <v>74</v>
      </c>
      <c r="Q141" s="48" t="s">
        <v>74</v>
      </c>
      <c r="R141" s="48" t="s">
        <v>74</v>
      </c>
      <c r="S141" s="47" t="s">
        <v>74</v>
      </c>
      <c r="T141" s="47" t="s">
        <v>74</v>
      </c>
      <c r="U141" s="48" t="s">
        <v>74</v>
      </c>
      <c r="V141" s="48" t="s">
        <v>74</v>
      </c>
    </row>
    <row r="142" spans="1:22" ht="24">
      <c r="A142" s="158"/>
      <c r="B142" s="199"/>
      <c r="C142" s="187"/>
      <c r="D142" s="47" t="s">
        <v>127</v>
      </c>
      <c r="E142" s="141" t="s">
        <v>74</v>
      </c>
      <c r="F142" s="141"/>
      <c r="G142" s="161" t="s">
        <v>74</v>
      </c>
      <c r="H142" s="161"/>
      <c r="I142" s="160" t="s">
        <v>74</v>
      </c>
      <c r="J142" s="160"/>
      <c r="K142" s="141" t="s">
        <v>74</v>
      </c>
      <c r="L142" s="141"/>
      <c r="M142" s="141" t="s">
        <v>74</v>
      </c>
      <c r="N142" s="141"/>
      <c r="O142" s="141" t="s">
        <v>74</v>
      </c>
      <c r="P142" s="141"/>
      <c r="Q142" s="149">
        <v>28</v>
      </c>
      <c r="R142" s="149"/>
      <c r="S142" s="141" t="s">
        <v>74</v>
      </c>
      <c r="T142" s="141"/>
      <c r="U142" s="149">
        <v>28</v>
      </c>
      <c r="V142" s="149"/>
    </row>
    <row r="143" spans="1:22" ht="24">
      <c r="A143" s="158"/>
      <c r="B143" s="199"/>
      <c r="C143" s="187"/>
      <c r="D143" s="47" t="s">
        <v>128</v>
      </c>
      <c r="E143" s="141">
        <v>0</v>
      </c>
      <c r="F143" s="141"/>
      <c r="G143" s="141"/>
      <c r="H143" s="141"/>
      <c r="I143" s="141"/>
      <c r="J143" s="141"/>
      <c r="K143" s="141"/>
      <c r="L143" s="141"/>
      <c r="M143" s="141"/>
      <c r="N143" s="141"/>
      <c r="O143" s="141"/>
      <c r="P143" s="141"/>
      <c r="Q143" s="141"/>
      <c r="R143" s="141"/>
      <c r="S143" s="141"/>
      <c r="T143" s="141"/>
      <c r="U143" s="141"/>
      <c r="V143" s="141"/>
    </row>
    <row r="144" spans="1:22" ht="24">
      <c r="A144" s="158"/>
      <c r="B144" s="199"/>
      <c r="C144" s="187"/>
      <c r="D144" s="47" t="s">
        <v>216</v>
      </c>
      <c r="E144" s="141" t="s">
        <v>74</v>
      </c>
      <c r="F144" s="141"/>
      <c r="G144" s="161" t="s">
        <v>74</v>
      </c>
      <c r="H144" s="161"/>
      <c r="I144" s="160" t="s">
        <v>74</v>
      </c>
      <c r="J144" s="160"/>
      <c r="K144" s="160" t="s">
        <v>74</v>
      </c>
      <c r="L144" s="160"/>
      <c r="M144" s="159">
        <v>25</v>
      </c>
      <c r="N144" s="159"/>
      <c r="O144" s="141">
        <v>55</v>
      </c>
      <c r="P144" s="141"/>
      <c r="Q144" s="141">
        <v>55</v>
      </c>
      <c r="R144" s="141"/>
      <c r="S144" s="141">
        <v>55</v>
      </c>
      <c r="T144" s="141"/>
      <c r="U144" s="141">
        <v>55</v>
      </c>
      <c r="V144" s="141"/>
    </row>
    <row r="145" spans="1:22" ht="15" customHeight="1">
      <c r="A145" s="67" t="s">
        <v>80</v>
      </c>
      <c r="B145" s="68"/>
      <c r="C145" s="69"/>
      <c r="D145" s="205" t="s">
        <v>337</v>
      </c>
      <c r="E145" s="206"/>
      <c r="F145" s="206"/>
      <c r="G145" s="206"/>
      <c r="H145" s="206"/>
      <c r="I145" s="206"/>
      <c r="J145" s="206"/>
      <c r="K145" s="206"/>
      <c r="L145" s="206"/>
      <c r="M145" s="206"/>
      <c r="N145" s="206"/>
      <c r="O145" s="206"/>
      <c r="P145" s="206"/>
      <c r="Q145" s="206"/>
      <c r="R145" s="206"/>
      <c r="S145" s="206"/>
      <c r="T145" s="206"/>
      <c r="U145" s="206"/>
      <c r="V145" s="206"/>
    </row>
    <row r="146" spans="1:22" ht="12.75">
      <c r="A146" s="70"/>
      <c r="B146" s="70"/>
      <c r="C146" s="71"/>
      <c r="D146" s="200" t="s">
        <v>336</v>
      </c>
      <c r="E146" s="201"/>
      <c r="F146" s="201"/>
      <c r="G146" s="201"/>
      <c r="H146" s="201"/>
      <c r="I146" s="201"/>
      <c r="J146" s="201"/>
      <c r="K146" s="201"/>
      <c r="L146" s="201"/>
      <c r="M146" s="201"/>
      <c r="N146" s="201"/>
      <c r="O146" s="201"/>
      <c r="P146" s="201"/>
      <c r="Q146" s="201"/>
      <c r="R146" s="201"/>
      <c r="S146" s="201"/>
      <c r="T146" s="201"/>
      <c r="U146" s="201"/>
      <c r="V146" s="202"/>
    </row>
  </sheetData>
  <sheetProtection/>
  <mergeCells count="710">
    <mergeCell ref="D145:V145"/>
    <mergeCell ref="U144:V144"/>
    <mergeCell ref="U140:V140"/>
    <mergeCell ref="G142:H142"/>
    <mergeCell ref="I142:J142"/>
    <mergeCell ref="K142:L142"/>
    <mergeCell ref="M142:N142"/>
    <mergeCell ref="O142:P142"/>
    <mergeCell ref="Q142:R142"/>
    <mergeCell ref="S142:T142"/>
    <mergeCell ref="A137:A140"/>
    <mergeCell ref="B137:B140"/>
    <mergeCell ref="E138:F138"/>
    <mergeCell ref="A141:A144"/>
    <mergeCell ref="B141:B144"/>
    <mergeCell ref="E142:F142"/>
    <mergeCell ref="E143:V143"/>
    <mergeCell ref="Q144:R144"/>
    <mergeCell ref="E144:F144"/>
    <mergeCell ref="G144:H144"/>
    <mergeCell ref="U142:V142"/>
    <mergeCell ref="I144:J144"/>
    <mergeCell ref="K144:L144"/>
    <mergeCell ref="M144:N144"/>
    <mergeCell ref="O144:P144"/>
    <mergeCell ref="S144:T144"/>
    <mergeCell ref="Q140:R140"/>
    <mergeCell ref="S140:T140"/>
    <mergeCell ref="E140:F140"/>
    <mergeCell ref="G140:H140"/>
    <mergeCell ref="I140:J140"/>
    <mergeCell ref="K140:L140"/>
    <mergeCell ref="M140:N140"/>
    <mergeCell ref="O140:P140"/>
    <mergeCell ref="Q138:R138"/>
    <mergeCell ref="S138:T138"/>
    <mergeCell ref="M135:N135"/>
    <mergeCell ref="O135:P135"/>
    <mergeCell ref="U138:V138"/>
    <mergeCell ref="E139:V139"/>
    <mergeCell ref="Q135:R135"/>
    <mergeCell ref="S135:T135"/>
    <mergeCell ref="U135:V135"/>
    <mergeCell ref="G138:H138"/>
    <mergeCell ref="I138:J138"/>
    <mergeCell ref="K138:L138"/>
    <mergeCell ref="M138:N138"/>
    <mergeCell ref="O138:P138"/>
    <mergeCell ref="S133:T133"/>
    <mergeCell ref="U133:V133"/>
    <mergeCell ref="A134:V134"/>
    <mergeCell ref="C130:C133"/>
    <mergeCell ref="A130:A133"/>
    <mergeCell ref="G133:H133"/>
    <mergeCell ref="A135:A136"/>
    <mergeCell ref="B135:B136"/>
    <mergeCell ref="E135:F135"/>
    <mergeCell ref="G135:H135"/>
    <mergeCell ref="I135:J135"/>
    <mergeCell ref="K135:L135"/>
    <mergeCell ref="C135:C136"/>
    <mergeCell ref="G131:H131"/>
    <mergeCell ref="M133:N133"/>
    <mergeCell ref="O133:P133"/>
    <mergeCell ref="Q133:R133"/>
    <mergeCell ref="A111:A114"/>
    <mergeCell ref="B111:B114"/>
    <mergeCell ref="Q125:R125"/>
    <mergeCell ref="A122:A125"/>
    <mergeCell ref="E123:F123"/>
    <mergeCell ref="M114:N114"/>
    <mergeCell ref="A116:A117"/>
    <mergeCell ref="B118:B121"/>
    <mergeCell ref="U121:V121"/>
    <mergeCell ref="O114:P114"/>
    <mergeCell ref="O121:P121"/>
    <mergeCell ref="K114:L114"/>
    <mergeCell ref="O116:P116"/>
    <mergeCell ref="K116:L116"/>
    <mergeCell ref="M116:N116"/>
    <mergeCell ref="E114:F114"/>
    <mergeCell ref="K125:L125"/>
    <mergeCell ref="M119:N119"/>
    <mergeCell ref="E124:V124"/>
    <mergeCell ref="G123:H123"/>
    <mergeCell ref="S125:T125"/>
    <mergeCell ref="E120:V120"/>
    <mergeCell ref="G119:H119"/>
    <mergeCell ref="I119:J119"/>
    <mergeCell ref="G125:H125"/>
    <mergeCell ref="I125:J125"/>
    <mergeCell ref="A118:A121"/>
    <mergeCell ref="I104:J104"/>
    <mergeCell ref="K93:L93"/>
    <mergeCell ref="U114:V114"/>
    <mergeCell ref="E121:F121"/>
    <mergeCell ref="G121:H121"/>
    <mergeCell ref="I121:J121"/>
    <mergeCell ref="K121:L121"/>
    <mergeCell ref="M121:N121"/>
    <mergeCell ref="E116:F116"/>
    <mergeCell ref="B116:B117"/>
    <mergeCell ref="E125:F125"/>
    <mergeCell ref="G116:H116"/>
    <mergeCell ref="E119:F119"/>
    <mergeCell ref="I123:J123"/>
    <mergeCell ref="I116:J116"/>
    <mergeCell ref="C122:C125"/>
    <mergeCell ref="C116:C117"/>
    <mergeCell ref="C118:C121"/>
    <mergeCell ref="A84:A87"/>
    <mergeCell ref="Q87:R87"/>
    <mergeCell ref="G87:H87"/>
    <mergeCell ref="I87:J87"/>
    <mergeCell ref="K87:L87"/>
    <mergeCell ref="M87:N87"/>
    <mergeCell ref="O87:P87"/>
    <mergeCell ref="E86:V86"/>
    <mergeCell ref="K89:L89"/>
    <mergeCell ref="G91:H91"/>
    <mergeCell ref="I91:J91"/>
    <mergeCell ref="O91:P91"/>
    <mergeCell ref="Q91:R91"/>
    <mergeCell ref="S91:T91"/>
    <mergeCell ref="K91:L91"/>
    <mergeCell ref="E90:V90"/>
    <mergeCell ref="E89:F89"/>
    <mergeCell ref="U91:V91"/>
    <mergeCell ref="M91:N91"/>
    <mergeCell ref="S98:T98"/>
    <mergeCell ref="Q96:R96"/>
    <mergeCell ref="U102:V102"/>
    <mergeCell ref="U100:V100"/>
    <mergeCell ref="U96:V96"/>
    <mergeCell ref="Q98:R98"/>
    <mergeCell ref="O100:P100"/>
    <mergeCell ref="M100:N100"/>
    <mergeCell ref="Q100:R100"/>
    <mergeCell ref="U106:V106"/>
    <mergeCell ref="I102:J102"/>
    <mergeCell ref="S102:T102"/>
    <mergeCell ref="Q104:R104"/>
    <mergeCell ref="G102:H102"/>
    <mergeCell ref="S96:T96"/>
    <mergeCell ref="M96:N96"/>
    <mergeCell ref="I98:J98"/>
    <mergeCell ref="K98:L98"/>
    <mergeCell ref="M98:N98"/>
    <mergeCell ref="A99:A102"/>
    <mergeCell ref="O102:P102"/>
    <mergeCell ref="K102:L102"/>
    <mergeCell ref="O98:P98"/>
    <mergeCell ref="E97:V97"/>
    <mergeCell ref="U98:V98"/>
    <mergeCell ref="M102:N102"/>
    <mergeCell ref="S100:T100"/>
    <mergeCell ref="I100:J100"/>
    <mergeCell ref="B95:B98"/>
    <mergeCell ref="A103:A106"/>
    <mergeCell ref="B103:B106"/>
    <mergeCell ref="E104:F104"/>
    <mergeCell ref="E105:V105"/>
    <mergeCell ref="U104:V104"/>
    <mergeCell ref="M104:N104"/>
    <mergeCell ref="I106:J106"/>
    <mergeCell ref="K106:L106"/>
    <mergeCell ref="G106:H106"/>
    <mergeCell ref="G104:H104"/>
    <mergeCell ref="E106:F106"/>
    <mergeCell ref="M106:N106"/>
    <mergeCell ref="U82:V82"/>
    <mergeCell ref="Q85:R85"/>
    <mergeCell ref="S85:T85"/>
    <mergeCell ref="E98:F98"/>
    <mergeCell ref="E102:F102"/>
    <mergeCell ref="E100:F100"/>
    <mergeCell ref="I96:J96"/>
    <mergeCell ref="K96:L96"/>
    <mergeCell ref="A82:A83"/>
    <mergeCell ref="Q82:R82"/>
    <mergeCell ref="O89:P89"/>
    <mergeCell ref="K85:L85"/>
    <mergeCell ref="M85:N85"/>
    <mergeCell ref="E78:V78"/>
    <mergeCell ref="O79:P79"/>
    <mergeCell ref="U79:V79"/>
    <mergeCell ref="U89:V89"/>
    <mergeCell ref="M89:N89"/>
    <mergeCell ref="A76:A79"/>
    <mergeCell ref="M77:N77"/>
    <mergeCell ref="O77:P77"/>
    <mergeCell ref="K77:L77"/>
    <mergeCell ref="I77:J77"/>
    <mergeCell ref="S79:T79"/>
    <mergeCell ref="C76:C79"/>
    <mergeCell ref="Q77:R77"/>
    <mergeCell ref="G77:H77"/>
    <mergeCell ref="E79:F79"/>
    <mergeCell ref="I79:J79"/>
    <mergeCell ref="G79:H79"/>
    <mergeCell ref="M79:N79"/>
    <mergeCell ref="B69:B72"/>
    <mergeCell ref="U72:V72"/>
    <mergeCell ref="B76:B79"/>
    <mergeCell ref="K79:L79"/>
    <mergeCell ref="S74:T74"/>
    <mergeCell ref="S77:T77"/>
    <mergeCell ref="U77:V77"/>
    <mergeCell ref="B74:B75"/>
    <mergeCell ref="E74:F74"/>
    <mergeCell ref="E77:F77"/>
    <mergeCell ref="U67:V67"/>
    <mergeCell ref="K63:L63"/>
    <mergeCell ref="U70:V70"/>
    <mergeCell ref="K70:L70"/>
    <mergeCell ref="S67:T67"/>
    <mergeCell ref="Q63:R63"/>
    <mergeCell ref="U63:V63"/>
    <mergeCell ref="A74:A75"/>
    <mergeCell ref="E72:F72"/>
    <mergeCell ref="Q74:R74"/>
    <mergeCell ref="Q72:R72"/>
    <mergeCell ref="K74:L74"/>
    <mergeCell ref="M74:N74"/>
    <mergeCell ref="O74:P74"/>
    <mergeCell ref="A69:A72"/>
    <mergeCell ref="G70:H70"/>
    <mergeCell ref="I70:J70"/>
    <mergeCell ref="A60:A63"/>
    <mergeCell ref="B60:B63"/>
    <mergeCell ref="G67:H67"/>
    <mergeCell ref="I67:J67"/>
    <mergeCell ref="A67:A68"/>
    <mergeCell ref="B67:B68"/>
    <mergeCell ref="E67:F67"/>
    <mergeCell ref="E61:F61"/>
    <mergeCell ref="G61:H61"/>
    <mergeCell ref="E63:F63"/>
    <mergeCell ref="S61:T61"/>
    <mergeCell ref="S63:T63"/>
    <mergeCell ref="O67:P67"/>
    <mergeCell ref="K61:L61"/>
    <mergeCell ref="Q61:R61"/>
    <mergeCell ref="Q67:R67"/>
    <mergeCell ref="O63:P63"/>
    <mergeCell ref="M63:N63"/>
    <mergeCell ref="E62:V62"/>
    <mergeCell ref="G63:H63"/>
    <mergeCell ref="U59:V59"/>
    <mergeCell ref="I59:J59"/>
    <mergeCell ref="K59:L59"/>
    <mergeCell ref="M59:N59"/>
    <mergeCell ref="O59:P59"/>
    <mergeCell ref="S59:T59"/>
    <mergeCell ref="I63:J63"/>
    <mergeCell ref="U61:V61"/>
    <mergeCell ref="M61:N61"/>
    <mergeCell ref="O61:P61"/>
    <mergeCell ref="G57:H57"/>
    <mergeCell ref="I57:J57"/>
    <mergeCell ref="K57:L57"/>
    <mergeCell ref="M57:N57"/>
    <mergeCell ref="O57:P57"/>
    <mergeCell ref="Q57:R57"/>
    <mergeCell ref="I61:J61"/>
    <mergeCell ref="U55:V55"/>
    <mergeCell ref="A56:A59"/>
    <mergeCell ref="B56:B59"/>
    <mergeCell ref="E57:F57"/>
    <mergeCell ref="Q59:R59"/>
    <mergeCell ref="U57:V57"/>
    <mergeCell ref="S57:T57"/>
    <mergeCell ref="G59:H59"/>
    <mergeCell ref="G55:H55"/>
    <mergeCell ref="U53:V53"/>
    <mergeCell ref="E54:V54"/>
    <mergeCell ref="E53:F53"/>
    <mergeCell ref="G53:H53"/>
    <mergeCell ref="I53:J53"/>
    <mergeCell ref="K53:L53"/>
    <mergeCell ref="M53:N53"/>
    <mergeCell ref="O53:P53"/>
    <mergeCell ref="Q53:R53"/>
    <mergeCell ref="E49:F49"/>
    <mergeCell ref="M49:N49"/>
    <mergeCell ref="S53:T53"/>
    <mergeCell ref="Q55:R55"/>
    <mergeCell ref="S55:T55"/>
    <mergeCell ref="O55:P55"/>
    <mergeCell ref="M55:N55"/>
    <mergeCell ref="I55:J55"/>
    <mergeCell ref="E55:F55"/>
    <mergeCell ref="A44:A47"/>
    <mergeCell ref="B44:B47"/>
    <mergeCell ref="M47:N47"/>
    <mergeCell ref="E47:F47"/>
    <mergeCell ref="E45:F45"/>
    <mergeCell ref="O47:P47"/>
    <mergeCell ref="E46:V46"/>
    <mergeCell ref="U47:V47"/>
    <mergeCell ref="Q47:R47"/>
    <mergeCell ref="A40:A43"/>
    <mergeCell ref="B40:B43"/>
    <mergeCell ref="I49:J49"/>
    <mergeCell ref="E42:V42"/>
    <mergeCell ref="G41:H41"/>
    <mergeCell ref="I41:J41"/>
    <mergeCell ref="Q43:R43"/>
    <mergeCell ref="S43:T43"/>
    <mergeCell ref="K47:L47"/>
    <mergeCell ref="G43:H43"/>
    <mergeCell ref="G47:H47"/>
    <mergeCell ref="I47:J47"/>
    <mergeCell ref="G45:H45"/>
    <mergeCell ref="I45:J45"/>
    <mergeCell ref="K45:L45"/>
    <mergeCell ref="I37:J37"/>
    <mergeCell ref="G37:H37"/>
    <mergeCell ref="E41:F41"/>
    <mergeCell ref="G39:H39"/>
    <mergeCell ref="I39:J39"/>
    <mergeCell ref="O51:P51"/>
    <mergeCell ref="Q51:R51"/>
    <mergeCell ref="S49:T49"/>
    <mergeCell ref="S51:T51"/>
    <mergeCell ref="K49:L49"/>
    <mergeCell ref="Q49:R49"/>
    <mergeCell ref="O49:P49"/>
    <mergeCell ref="U39:V39"/>
    <mergeCell ref="O43:P43"/>
    <mergeCell ref="E39:F39"/>
    <mergeCell ref="A13:A16"/>
    <mergeCell ref="B13:B16"/>
    <mergeCell ref="A21:A24"/>
    <mergeCell ref="E37:F37"/>
    <mergeCell ref="E35:F35"/>
    <mergeCell ref="A32:A35"/>
    <mergeCell ref="B32:B35"/>
    <mergeCell ref="A36:A39"/>
    <mergeCell ref="B36:B39"/>
    <mergeCell ref="B25:B28"/>
    <mergeCell ref="K28:L28"/>
    <mergeCell ref="M28:N28"/>
    <mergeCell ref="K24:L24"/>
    <mergeCell ref="A25:A28"/>
    <mergeCell ref="E28:F28"/>
    <mergeCell ref="G28:H28"/>
    <mergeCell ref="I28:J28"/>
    <mergeCell ref="M22:N22"/>
    <mergeCell ref="M24:N24"/>
    <mergeCell ref="U28:V28"/>
    <mergeCell ref="O28:P28"/>
    <mergeCell ref="Q28:R28"/>
    <mergeCell ref="S26:T26"/>
    <mergeCell ref="U26:V26"/>
    <mergeCell ref="E27:V27"/>
    <mergeCell ref="O26:P26"/>
    <mergeCell ref="Q26:R26"/>
    <mergeCell ref="I20:J20"/>
    <mergeCell ref="K20:L20"/>
    <mergeCell ref="G24:H24"/>
    <mergeCell ref="I24:J24"/>
    <mergeCell ref="G20:H20"/>
    <mergeCell ref="B21:B24"/>
    <mergeCell ref="E22:F22"/>
    <mergeCell ref="G22:H22"/>
    <mergeCell ref="U24:V24"/>
    <mergeCell ref="E26:F26"/>
    <mergeCell ref="G26:H26"/>
    <mergeCell ref="I26:J26"/>
    <mergeCell ref="K26:L26"/>
    <mergeCell ref="M26:N26"/>
    <mergeCell ref="S24:T24"/>
    <mergeCell ref="Q24:R24"/>
    <mergeCell ref="O24:P24"/>
    <mergeCell ref="U12:V12"/>
    <mergeCell ref="Q12:R12"/>
    <mergeCell ref="S16:T16"/>
    <mergeCell ref="G16:H16"/>
    <mergeCell ref="I16:J16"/>
    <mergeCell ref="K16:L16"/>
    <mergeCell ref="M12:N12"/>
    <mergeCell ref="M14:N14"/>
    <mergeCell ref="I14:J14"/>
    <mergeCell ref="A17:A20"/>
    <mergeCell ref="B17:B20"/>
    <mergeCell ref="E19:V19"/>
    <mergeCell ref="G18:H18"/>
    <mergeCell ref="O20:P20"/>
    <mergeCell ref="Q20:R20"/>
    <mergeCell ref="U20:V20"/>
    <mergeCell ref="E20:F20"/>
    <mergeCell ref="U18:V18"/>
    <mergeCell ref="M20:N20"/>
    <mergeCell ref="A7:A8"/>
    <mergeCell ref="K7:L7"/>
    <mergeCell ref="B7:B8"/>
    <mergeCell ref="A9:A12"/>
    <mergeCell ref="B9:B12"/>
    <mergeCell ref="G12:H12"/>
    <mergeCell ref="I7:J7"/>
    <mergeCell ref="E7:F7"/>
    <mergeCell ref="G7:H7"/>
    <mergeCell ref="K12:L12"/>
    <mergeCell ref="S7:T7"/>
    <mergeCell ref="S18:T18"/>
    <mergeCell ref="O7:P7"/>
    <mergeCell ref="E11:V11"/>
    <mergeCell ref="K14:L14"/>
    <mergeCell ref="I12:J12"/>
    <mergeCell ref="I10:J10"/>
    <mergeCell ref="K10:L10"/>
    <mergeCell ref="U16:V16"/>
    <mergeCell ref="S12:T12"/>
    <mergeCell ref="O18:P18"/>
    <mergeCell ref="Q18:R18"/>
    <mergeCell ref="M16:N16"/>
    <mergeCell ref="I18:J18"/>
    <mergeCell ref="K18:L18"/>
    <mergeCell ref="M18:N18"/>
    <mergeCell ref="U22:V22"/>
    <mergeCell ref="E23:V23"/>
    <mergeCell ref="E24:F24"/>
    <mergeCell ref="M7:N7"/>
    <mergeCell ref="Q7:R7"/>
    <mergeCell ref="O12:P12"/>
    <mergeCell ref="U7:V7"/>
    <mergeCell ref="E10:F10"/>
    <mergeCell ref="G10:H10"/>
    <mergeCell ref="U10:V10"/>
    <mergeCell ref="S20:T20"/>
    <mergeCell ref="M10:N10"/>
    <mergeCell ref="O10:P10"/>
    <mergeCell ref="Q10:R10"/>
    <mergeCell ref="O39:P39"/>
    <mergeCell ref="K22:L22"/>
    <mergeCell ref="O16:P16"/>
    <mergeCell ref="Q16:R16"/>
    <mergeCell ref="K39:L39"/>
    <mergeCell ref="Q37:R37"/>
    <mergeCell ref="U35:V35"/>
    <mergeCell ref="Q39:R39"/>
    <mergeCell ref="M39:N39"/>
    <mergeCell ref="E14:F14"/>
    <mergeCell ref="G14:H14"/>
    <mergeCell ref="E15:V15"/>
    <mergeCell ref="O14:P14"/>
    <mergeCell ref="Q14:R14"/>
    <mergeCell ref="S14:T14"/>
    <mergeCell ref="U14:V14"/>
    <mergeCell ref="S35:T35"/>
    <mergeCell ref="I33:J33"/>
    <mergeCell ref="O35:P35"/>
    <mergeCell ref="Q35:R35"/>
    <mergeCell ref="G35:H35"/>
    <mergeCell ref="I35:J35"/>
    <mergeCell ref="K35:L35"/>
    <mergeCell ref="M35:N35"/>
    <mergeCell ref="S37:T37"/>
    <mergeCell ref="U37:V37"/>
    <mergeCell ref="S10:T10"/>
    <mergeCell ref="E12:F12"/>
    <mergeCell ref="E34:V34"/>
    <mergeCell ref="U30:V30"/>
    <mergeCell ref="G33:H33"/>
    <mergeCell ref="E18:F18"/>
    <mergeCell ref="E16:F16"/>
    <mergeCell ref="I22:J22"/>
    <mergeCell ref="U33:V33"/>
    <mergeCell ref="O22:P22"/>
    <mergeCell ref="Q22:R22"/>
    <mergeCell ref="S22:T22"/>
    <mergeCell ref="Q30:R30"/>
    <mergeCell ref="S30:T30"/>
    <mergeCell ref="O33:P33"/>
    <mergeCell ref="Q33:R33"/>
    <mergeCell ref="S33:T33"/>
    <mergeCell ref="S28:T28"/>
    <mergeCell ref="A30:A31"/>
    <mergeCell ref="B30:B31"/>
    <mergeCell ref="E30:F30"/>
    <mergeCell ref="G30:H30"/>
    <mergeCell ref="M30:N30"/>
    <mergeCell ref="O30:P30"/>
    <mergeCell ref="I30:J30"/>
    <mergeCell ref="K30:L30"/>
    <mergeCell ref="E33:F33"/>
    <mergeCell ref="O41:P41"/>
    <mergeCell ref="S47:T47"/>
    <mergeCell ref="K37:L37"/>
    <mergeCell ref="K33:L33"/>
    <mergeCell ref="M33:N33"/>
    <mergeCell ref="K41:L41"/>
    <mergeCell ref="M41:N41"/>
    <mergeCell ref="E38:V38"/>
    <mergeCell ref="M37:N37"/>
    <mergeCell ref="O37:P37"/>
    <mergeCell ref="O45:P45"/>
    <mergeCell ref="Q45:R45"/>
    <mergeCell ref="S45:T45"/>
    <mergeCell ref="U45:V45"/>
    <mergeCell ref="M43:N43"/>
    <mergeCell ref="U43:V43"/>
    <mergeCell ref="Q41:R41"/>
    <mergeCell ref="S41:T41"/>
    <mergeCell ref="S39:T39"/>
    <mergeCell ref="U51:V51"/>
    <mergeCell ref="M51:N51"/>
    <mergeCell ref="E50:V50"/>
    <mergeCell ref="G49:H49"/>
    <mergeCell ref="U49:V49"/>
    <mergeCell ref="U41:V41"/>
    <mergeCell ref="M45:N45"/>
    <mergeCell ref="I43:J43"/>
    <mergeCell ref="K43:L43"/>
    <mergeCell ref="E43:F43"/>
    <mergeCell ref="E71:V71"/>
    <mergeCell ref="I72:J72"/>
    <mergeCell ref="K72:L72"/>
    <mergeCell ref="M72:N72"/>
    <mergeCell ref="O72:P72"/>
    <mergeCell ref="Q70:R70"/>
    <mergeCell ref="S70:T70"/>
    <mergeCell ref="S72:T72"/>
    <mergeCell ref="G72:H72"/>
    <mergeCell ref="A48:A51"/>
    <mergeCell ref="K67:L67"/>
    <mergeCell ref="M67:N67"/>
    <mergeCell ref="K51:L51"/>
    <mergeCell ref="A52:A55"/>
    <mergeCell ref="B52:B55"/>
    <mergeCell ref="K55:L55"/>
    <mergeCell ref="E51:F51"/>
    <mergeCell ref="G51:H51"/>
    <mergeCell ref="I51:J51"/>
    <mergeCell ref="B82:B83"/>
    <mergeCell ref="B84:B87"/>
    <mergeCell ref="C82:C83"/>
    <mergeCell ref="Q79:R79"/>
    <mergeCell ref="B48:B51"/>
    <mergeCell ref="G74:H74"/>
    <mergeCell ref="I74:J74"/>
    <mergeCell ref="E70:F70"/>
    <mergeCell ref="O70:P70"/>
    <mergeCell ref="M70:N70"/>
    <mergeCell ref="E82:F82"/>
    <mergeCell ref="G82:H82"/>
    <mergeCell ref="E85:F85"/>
    <mergeCell ref="G89:H89"/>
    <mergeCell ref="G85:H85"/>
    <mergeCell ref="U87:V87"/>
    <mergeCell ref="E87:F87"/>
    <mergeCell ref="S82:T82"/>
    <mergeCell ref="I82:J82"/>
    <mergeCell ref="K82:L82"/>
    <mergeCell ref="G100:H100"/>
    <mergeCell ref="M82:N82"/>
    <mergeCell ref="I85:J85"/>
    <mergeCell ref="O93:P93"/>
    <mergeCell ref="U85:V85"/>
    <mergeCell ref="O82:P82"/>
    <mergeCell ref="Q89:R89"/>
    <mergeCell ref="S89:T89"/>
    <mergeCell ref="O85:P85"/>
    <mergeCell ref="S87:T87"/>
    <mergeCell ref="U93:V93"/>
    <mergeCell ref="E96:F96"/>
    <mergeCell ref="E93:F93"/>
    <mergeCell ref="M93:N93"/>
    <mergeCell ref="G96:H96"/>
    <mergeCell ref="O96:P96"/>
    <mergeCell ref="A88:A91"/>
    <mergeCell ref="B88:B91"/>
    <mergeCell ref="I89:J89"/>
    <mergeCell ref="E91:F91"/>
    <mergeCell ref="A93:A94"/>
    <mergeCell ref="B93:B94"/>
    <mergeCell ref="A95:A98"/>
    <mergeCell ref="B99:B102"/>
    <mergeCell ref="S104:T104"/>
    <mergeCell ref="S106:T106"/>
    <mergeCell ref="O106:P106"/>
    <mergeCell ref="Q106:R106"/>
    <mergeCell ref="K104:L104"/>
    <mergeCell ref="E101:V101"/>
    <mergeCell ref="Q102:R102"/>
    <mergeCell ref="K100:L100"/>
    <mergeCell ref="O109:P109"/>
    <mergeCell ref="Q109:R109"/>
    <mergeCell ref="S109:T109"/>
    <mergeCell ref="O104:P104"/>
    <mergeCell ref="U109:V109"/>
    <mergeCell ref="A107:V107"/>
    <mergeCell ref="A108:V108"/>
    <mergeCell ref="A109:A110"/>
    <mergeCell ref="B109:B110"/>
    <mergeCell ref="E109:F109"/>
    <mergeCell ref="K109:L109"/>
    <mergeCell ref="M109:N109"/>
    <mergeCell ref="G109:H109"/>
    <mergeCell ref="I109:J109"/>
    <mergeCell ref="K119:L119"/>
    <mergeCell ref="Q119:R119"/>
    <mergeCell ref="O112:P112"/>
    <mergeCell ref="Q114:R114"/>
    <mergeCell ref="I114:J114"/>
    <mergeCell ref="O119:P119"/>
    <mergeCell ref="M112:N112"/>
    <mergeCell ref="U116:V116"/>
    <mergeCell ref="S114:T114"/>
    <mergeCell ref="E112:F112"/>
    <mergeCell ref="E113:V113"/>
    <mergeCell ref="G112:H112"/>
    <mergeCell ref="I112:J112"/>
    <mergeCell ref="S112:T112"/>
    <mergeCell ref="G114:H114"/>
    <mergeCell ref="U112:V112"/>
    <mergeCell ref="M125:N125"/>
    <mergeCell ref="O125:P125"/>
    <mergeCell ref="U125:V125"/>
    <mergeCell ref="B122:B125"/>
    <mergeCell ref="K112:L112"/>
    <mergeCell ref="Q112:R112"/>
    <mergeCell ref="S119:T119"/>
    <mergeCell ref="U119:V119"/>
    <mergeCell ref="Q116:R116"/>
    <mergeCell ref="S116:T116"/>
    <mergeCell ref="Q121:R121"/>
    <mergeCell ref="S121:T121"/>
    <mergeCell ref="K123:L123"/>
    <mergeCell ref="M123:N123"/>
    <mergeCell ref="O123:P123"/>
    <mergeCell ref="Q123:R123"/>
    <mergeCell ref="I128:J128"/>
    <mergeCell ref="K128:L128"/>
    <mergeCell ref="M128:N128"/>
    <mergeCell ref="O131:P131"/>
    <mergeCell ref="D146:V146"/>
    <mergeCell ref="Q131:R131"/>
    <mergeCell ref="S131:T131"/>
    <mergeCell ref="U131:V131"/>
    <mergeCell ref="I133:J133"/>
    <mergeCell ref="O128:P128"/>
    <mergeCell ref="I131:J131"/>
    <mergeCell ref="K131:L131"/>
    <mergeCell ref="K133:L133"/>
    <mergeCell ref="M131:N131"/>
    <mergeCell ref="E131:F131"/>
    <mergeCell ref="A128:A129"/>
    <mergeCell ref="B128:B129"/>
    <mergeCell ref="E128:F128"/>
    <mergeCell ref="B130:B133"/>
    <mergeCell ref="E133:F133"/>
    <mergeCell ref="E132:V132"/>
    <mergeCell ref="C7:C8"/>
    <mergeCell ref="C9:C12"/>
    <mergeCell ref="C13:C16"/>
    <mergeCell ref="C17:C20"/>
    <mergeCell ref="C21:C24"/>
    <mergeCell ref="C25:C28"/>
    <mergeCell ref="C30:C31"/>
    <mergeCell ref="C32:C35"/>
    <mergeCell ref="A81:V81"/>
    <mergeCell ref="C74:C75"/>
    <mergeCell ref="C36:C39"/>
    <mergeCell ref="C40:C43"/>
    <mergeCell ref="C44:C47"/>
    <mergeCell ref="C48:C51"/>
    <mergeCell ref="C52:C55"/>
    <mergeCell ref="C56:C59"/>
    <mergeCell ref="G128:H128"/>
    <mergeCell ref="E58:V58"/>
    <mergeCell ref="E59:F59"/>
    <mergeCell ref="U74:V74"/>
    <mergeCell ref="C99:C102"/>
    <mergeCell ref="C103:C106"/>
    <mergeCell ref="A92:V92"/>
    <mergeCell ref="C60:C63"/>
    <mergeCell ref="C67:C68"/>
    <mergeCell ref="C69:C72"/>
    <mergeCell ref="A80:V80"/>
    <mergeCell ref="C84:C87"/>
    <mergeCell ref="C88:C91"/>
    <mergeCell ref="C93:C94"/>
    <mergeCell ref="C95:C98"/>
    <mergeCell ref="G93:H93"/>
    <mergeCell ref="I93:J93"/>
    <mergeCell ref="G98:H98"/>
    <mergeCell ref="Q93:R93"/>
    <mergeCell ref="S93:T93"/>
    <mergeCell ref="C137:C140"/>
    <mergeCell ref="C128:C129"/>
    <mergeCell ref="A115:V115"/>
    <mergeCell ref="A126:V126"/>
    <mergeCell ref="A127:V127"/>
    <mergeCell ref="U123:V123"/>
    <mergeCell ref="S123:T123"/>
    <mergeCell ref="Q128:R128"/>
    <mergeCell ref="S128:T128"/>
    <mergeCell ref="U128:V128"/>
    <mergeCell ref="C141:C144"/>
    <mergeCell ref="A5:V5"/>
    <mergeCell ref="A6:V6"/>
    <mergeCell ref="A29:V29"/>
    <mergeCell ref="A64:V64"/>
    <mergeCell ref="A65:V65"/>
    <mergeCell ref="A66:V66"/>
    <mergeCell ref="A73:V73"/>
    <mergeCell ref="C109:C110"/>
    <mergeCell ref="C111:C114"/>
  </mergeCells>
  <printOptions horizontalCentered="1"/>
  <pageMargins left="0.7086614173228347" right="0.7086614173228347" top="0.7480314960629921" bottom="0.7480314960629921" header="0.31496062992125984" footer="0.31496062992125984"/>
  <pageSetup fitToHeight="4" horizontalDpi="600" verticalDpi="600" orientation="landscape" pageOrder="overThenDown" paperSize="9" scale="72" r:id="rId1"/>
  <headerFooter alignWithMargins="0">
    <oddFooter>&amp;LZałącznik II do sprawozdania okresowego za II półrocze 2011 r. - RPO WL&amp;RStrona&amp;P/&amp;N</oddFooter>
  </headerFooter>
  <rowBreaks count="4" manualBreakCount="4">
    <brk id="28" max="21" man="1"/>
    <brk id="59" max="21" man="1"/>
    <brk id="87" max="21" man="1"/>
    <brk id="121" max="21" man="1"/>
  </rowBreaks>
</worksheet>
</file>

<file path=xl/worksheets/sheet3.xml><?xml version="1.0" encoding="utf-8"?>
<worksheet xmlns="http://schemas.openxmlformats.org/spreadsheetml/2006/main" xmlns:r="http://schemas.openxmlformats.org/officeDocument/2006/relationships">
  <dimension ref="A2:X88"/>
  <sheetViews>
    <sheetView view="pageBreakPreview" zoomScale="80" zoomScaleSheetLayoutView="80" zoomScalePageLayoutView="0" workbookViewId="0" topLeftCell="A52">
      <selection activeCell="G82" sqref="G82"/>
    </sheetView>
  </sheetViews>
  <sheetFormatPr defaultColWidth="9.140625" defaultRowHeight="12.75"/>
  <cols>
    <col min="1" max="1" width="22.57421875" style="0" customWidth="1"/>
    <col min="2" max="2" width="12.140625" style="0" customWidth="1"/>
    <col min="3" max="3" width="12.57421875" style="0" customWidth="1"/>
    <col min="4" max="4" width="15.8515625" style="0" customWidth="1"/>
    <col min="5" max="5" width="6.7109375" style="0" customWidth="1"/>
    <col min="6" max="7" width="6.7109375" style="2" customWidth="1"/>
    <col min="8" max="9" width="6.7109375" style="1" customWidth="1"/>
    <col min="10" max="10" width="6.7109375" style="2" customWidth="1"/>
    <col min="11" max="11" width="6.7109375" style="10" customWidth="1"/>
    <col min="12" max="12" width="6.7109375" style="2" customWidth="1"/>
    <col min="13" max="13" width="6.7109375" style="1" customWidth="1"/>
    <col min="14" max="15" width="6.7109375" style="0" customWidth="1"/>
    <col min="16" max="17" width="6.7109375" style="1" customWidth="1"/>
    <col min="18" max="19" width="6.7109375" style="0" customWidth="1"/>
    <col min="20" max="21" width="6.7109375" style="1" customWidth="1"/>
  </cols>
  <sheetData>
    <row r="2" spans="1:3" ht="12.75">
      <c r="A2" s="8" t="s">
        <v>198</v>
      </c>
      <c r="B2" s="8"/>
      <c r="C2" s="8"/>
    </row>
    <row r="3" spans="1:4" ht="12.75">
      <c r="A3" s="8" t="s">
        <v>88</v>
      </c>
      <c r="B3" s="8"/>
      <c r="C3" s="8"/>
      <c r="D3" s="8"/>
    </row>
    <row r="5" spans="1:22" ht="30" customHeight="1">
      <c r="A5" s="214" t="s">
        <v>201</v>
      </c>
      <c r="B5" s="214"/>
      <c r="C5" s="214"/>
      <c r="D5" s="214"/>
      <c r="E5" s="214"/>
      <c r="F5" s="214"/>
      <c r="G5" s="214"/>
      <c r="H5" s="214"/>
      <c r="I5" s="214"/>
      <c r="J5" s="214"/>
      <c r="K5" s="214"/>
      <c r="L5" s="214"/>
      <c r="M5" s="214"/>
      <c r="N5" s="214"/>
      <c r="O5" s="214"/>
      <c r="P5" s="214"/>
      <c r="Q5" s="214"/>
      <c r="R5" s="214"/>
      <c r="S5" s="214"/>
      <c r="T5" s="214"/>
      <c r="U5" s="214"/>
      <c r="V5" s="214"/>
    </row>
    <row r="6" spans="1:22" s="3" customFormat="1" ht="12" customHeight="1">
      <c r="A6" s="130" t="s">
        <v>70</v>
      </c>
      <c r="B6" s="130"/>
      <c r="C6" s="130"/>
      <c r="D6" s="130"/>
      <c r="E6" s="130"/>
      <c r="F6" s="130"/>
      <c r="G6" s="130"/>
      <c r="H6" s="130"/>
      <c r="I6" s="130"/>
      <c r="J6" s="130"/>
      <c r="K6" s="130"/>
      <c r="L6" s="130"/>
      <c r="M6" s="130"/>
      <c r="N6" s="130"/>
      <c r="O6" s="130"/>
      <c r="P6" s="130"/>
      <c r="Q6" s="130"/>
      <c r="R6" s="130"/>
      <c r="S6" s="130"/>
      <c r="T6" s="130"/>
      <c r="U6" s="130"/>
      <c r="V6" s="130"/>
    </row>
    <row r="7" spans="1:22" ht="12.75" customHeight="1">
      <c r="A7" s="133" t="s">
        <v>72</v>
      </c>
      <c r="B7" s="133" t="s">
        <v>125</v>
      </c>
      <c r="C7" s="133" t="s">
        <v>71</v>
      </c>
      <c r="D7" s="43" t="s">
        <v>75</v>
      </c>
      <c r="E7" s="133">
        <v>2007</v>
      </c>
      <c r="F7" s="133"/>
      <c r="G7" s="133">
        <v>2008</v>
      </c>
      <c r="H7" s="133"/>
      <c r="I7" s="133">
        <v>2009</v>
      </c>
      <c r="J7" s="133"/>
      <c r="K7" s="133" t="s">
        <v>334</v>
      </c>
      <c r="L7" s="133"/>
      <c r="M7" s="135">
        <v>2011</v>
      </c>
      <c r="N7" s="135"/>
      <c r="O7" s="133">
        <v>2012</v>
      </c>
      <c r="P7" s="133"/>
      <c r="Q7" s="135">
        <v>2013</v>
      </c>
      <c r="R7" s="135"/>
      <c r="S7" s="133">
        <v>2014</v>
      </c>
      <c r="T7" s="133"/>
      <c r="U7" s="135">
        <v>2015</v>
      </c>
      <c r="V7" s="135"/>
    </row>
    <row r="8" spans="1:22" ht="12.75">
      <c r="A8" s="133"/>
      <c r="B8" s="133"/>
      <c r="C8" s="133"/>
      <c r="D8" s="43" t="s">
        <v>76</v>
      </c>
      <c r="E8" s="43" t="s">
        <v>77</v>
      </c>
      <c r="F8" s="43" t="s">
        <v>78</v>
      </c>
      <c r="G8" s="43" t="s">
        <v>77</v>
      </c>
      <c r="H8" s="43" t="s">
        <v>78</v>
      </c>
      <c r="I8" s="44" t="s">
        <v>77</v>
      </c>
      <c r="J8" s="44" t="s">
        <v>78</v>
      </c>
      <c r="K8" s="43" t="s">
        <v>77</v>
      </c>
      <c r="L8" s="43" t="s">
        <v>78</v>
      </c>
      <c r="M8" s="43" t="s">
        <v>77</v>
      </c>
      <c r="N8" s="44" t="s">
        <v>78</v>
      </c>
      <c r="O8" s="43" t="s">
        <v>77</v>
      </c>
      <c r="P8" s="43" t="s">
        <v>78</v>
      </c>
      <c r="Q8" s="44" t="s">
        <v>77</v>
      </c>
      <c r="R8" s="44" t="s">
        <v>78</v>
      </c>
      <c r="S8" s="43" t="s">
        <v>77</v>
      </c>
      <c r="T8" s="43" t="s">
        <v>78</v>
      </c>
      <c r="U8" s="44" t="s">
        <v>77</v>
      </c>
      <c r="V8" s="44" t="s">
        <v>78</v>
      </c>
    </row>
    <row r="9" spans="1:22" ht="16.5" customHeight="1">
      <c r="A9" s="154" t="s">
        <v>69</v>
      </c>
      <c r="B9" s="154" t="s">
        <v>126</v>
      </c>
      <c r="C9" s="177" t="s">
        <v>300</v>
      </c>
      <c r="D9" s="36" t="s">
        <v>79</v>
      </c>
      <c r="E9" s="5">
        <v>0</v>
      </c>
      <c r="F9" s="5">
        <v>0</v>
      </c>
      <c r="G9" s="5">
        <v>0</v>
      </c>
      <c r="H9" s="5">
        <v>0</v>
      </c>
      <c r="I9" s="6">
        <v>0</v>
      </c>
      <c r="J9" s="6">
        <v>0</v>
      </c>
      <c r="K9" s="5">
        <v>0</v>
      </c>
      <c r="L9" s="5">
        <v>0</v>
      </c>
      <c r="M9" s="9">
        <v>0</v>
      </c>
      <c r="N9" s="6">
        <v>0</v>
      </c>
      <c r="O9" s="5" t="s">
        <v>74</v>
      </c>
      <c r="P9" s="5" t="s">
        <v>74</v>
      </c>
      <c r="Q9" s="6" t="s">
        <v>74</v>
      </c>
      <c r="R9" s="6" t="s">
        <v>74</v>
      </c>
      <c r="S9" s="5" t="s">
        <v>74</v>
      </c>
      <c r="T9" s="5" t="s">
        <v>74</v>
      </c>
      <c r="U9" s="6" t="s">
        <v>74</v>
      </c>
      <c r="V9" s="6" t="s">
        <v>74</v>
      </c>
    </row>
    <row r="10" spans="1:22" ht="12.75">
      <c r="A10" s="154"/>
      <c r="B10" s="154"/>
      <c r="C10" s="177"/>
      <c r="D10" s="36" t="s">
        <v>127</v>
      </c>
      <c r="E10" s="140" t="s">
        <v>74</v>
      </c>
      <c r="F10" s="140"/>
      <c r="G10" s="139" t="s">
        <v>74</v>
      </c>
      <c r="H10" s="139"/>
      <c r="I10" s="139" t="s">
        <v>74</v>
      </c>
      <c r="J10" s="139"/>
      <c r="K10" s="140">
        <v>4</v>
      </c>
      <c r="L10" s="140"/>
      <c r="M10" s="140" t="s">
        <v>74</v>
      </c>
      <c r="N10" s="140"/>
      <c r="O10" s="140" t="s">
        <v>74</v>
      </c>
      <c r="P10" s="140"/>
      <c r="Q10" s="139">
        <v>23</v>
      </c>
      <c r="R10" s="139"/>
      <c r="S10" s="140" t="s">
        <v>74</v>
      </c>
      <c r="T10" s="140"/>
      <c r="U10" s="139">
        <v>23</v>
      </c>
      <c r="V10" s="139"/>
    </row>
    <row r="11" spans="1:22" ht="24.75" customHeight="1">
      <c r="A11" s="154"/>
      <c r="B11" s="154"/>
      <c r="C11" s="177"/>
      <c r="D11" s="36" t="s">
        <v>128</v>
      </c>
      <c r="E11" s="140">
        <v>0</v>
      </c>
      <c r="F11" s="140"/>
      <c r="G11" s="210"/>
      <c r="H11" s="210"/>
      <c r="I11" s="210"/>
      <c r="J11" s="210"/>
      <c r="K11" s="210"/>
      <c r="L11" s="210"/>
      <c r="M11" s="210"/>
      <c r="N11" s="210"/>
      <c r="O11" s="210"/>
      <c r="P11" s="210"/>
      <c r="Q11" s="210"/>
      <c r="R11" s="210"/>
      <c r="S11" s="210"/>
      <c r="T11" s="210"/>
      <c r="U11" s="210"/>
      <c r="V11" s="210"/>
    </row>
    <row r="12" spans="1:22" ht="24" customHeight="1">
      <c r="A12" s="154"/>
      <c r="B12" s="154"/>
      <c r="C12" s="177"/>
      <c r="D12" s="36" t="s">
        <v>216</v>
      </c>
      <c r="E12" s="140" t="s">
        <v>74</v>
      </c>
      <c r="F12" s="140"/>
      <c r="G12" s="142" t="s">
        <v>74</v>
      </c>
      <c r="H12" s="142"/>
      <c r="I12" s="142" t="s">
        <v>74</v>
      </c>
      <c r="J12" s="142"/>
      <c r="K12" s="134" t="s">
        <v>74</v>
      </c>
      <c r="L12" s="134"/>
      <c r="M12" s="140">
        <f>M63</f>
        <v>0</v>
      </c>
      <c r="N12" s="140"/>
      <c r="O12" s="140">
        <v>0</v>
      </c>
      <c r="P12" s="140"/>
      <c r="Q12" s="140">
        <v>8</v>
      </c>
      <c r="R12" s="140"/>
      <c r="S12" s="140">
        <v>21</v>
      </c>
      <c r="T12" s="140"/>
      <c r="U12" s="140">
        <v>21</v>
      </c>
      <c r="V12" s="140"/>
    </row>
    <row r="13" spans="1:22" ht="12.75" customHeight="1">
      <c r="A13" s="158" t="s">
        <v>378</v>
      </c>
      <c r="B13" s="158" t="s">
        <v>136</v>
      </c>
      <c r="C13" s="158" t="s">
        <v>162</v>
      </c>
      <c r="D13" s="36" t="s">
        <v>79</v>
      </c>
      <c r="E13" s="5">
        <v>0</v>
      </c>
      <c r="F13" s="5">
        <v>0</v>
      </c>
      <c r="G13" s="5">
        <v>0</v>
      </c>
      <c r="H13" s="5">
        <v>0</v>
      </c>
      <c r="I13" s="6">
        <v>0</v>
      </c>
      <c r="J13" s="31" t="s">
        <v>74</v>
      </c>
      <c r="K13" s="21">
        <v>3.98</v>
      </c>
      <c r="L13" s="22">
        <v>3.98</v>
      </c>
      <c r="M13" s="16">
        <v>142.03</v>
      </c>
      <c r="N13" s="27">
        <v>231.74</v>
      </c>
      <c r="O13" s="5" t="s">
        <v>74</v>
      </c>
      <c r="P13" s="5" t="s">
        <v>74</v>
      </c>
      <c r="Q13" s="6" t="s">
        <v>74</v>
      </c>
      <c r="R13" s="6" t="s">
        <v>74</v>
      </c>
      <c r="S13" s="5" t="s">
        <v>74</v>
      </c>
      <c r="T13" s="5" t="s">
        <v>74</v>
      </c>
      <c r="U13" s="6" t="s">
        <v>74</v>
      </c>
      <c r="V13" s="6" t="s">
        <v>74</v>
      </c>
    </row>
    <row r="14" spans="1:22" ht="12.75">
      <c r="A14" s="158"/>
      <c r="B14" s="158"/>
      <c r="C14" s="158"/>
      <c r="D14" s="36" t="s">
        <v>127</v>
      </c>
      <c r="E14" s="140" t="s">
        <v>74</v>
      </c>
      <c r="F14" s="140"/>
      <c r="G14" s="139" t="s">
        <v>74</v>
      </c>
      <c r="H14" s="139"/>
      <c r="I14" s="139" t="s">
        <v>74</v>
      </c>
      <c r="J14" s="139"/>
      <c r="K14" s="140">
        <v>10</v>
      </c>
      <c r="L14" s="140"/>
      <c r="M14" s="140" t="s">
        <v>74</v>
      </c>
      <c r="N14" s="140"/>
      <c r="O14" s="140" t="s">
        <v>74</v>
      </c>
      <c r="P14" s="140"/>
      <c r="Q14" s="139">
        <v>70</v>
      </c>
      <c r="R14" s="139"/>
      <c r="S14" s="140" t="s">
        <v>74</v>
      </c>
      <c r="T14" s="140"/>
      <c r="U14" s="139">
        <v>75</v>
      </c>
      <c r="V14" s="139"/>
    </row>
    <row r="15" spans="1:22" ht="12.75">
      <c r="A15" s="158"/>
      <c r="B15" s="158"/>
      <c r="C15" s="158"/>
      <c r="D15" s="36" t="s">
        <v>128</v>
      </c>
      <c r="E15" s="140">
        <v>0</v>
      </c>
      <c r="F15" s="140"/>
      <c r="G15" s="140"/>
      <c r="H15" s="140"/>
      <c r="I15" s="140"/>
      <c r="J15" s="140"/>
      <c r="K15" s="140"/>
      <c r="L15" s="140"/>
      <c r="M15" s="140"/>
      <c r="N15" s="140"/>
      <c r="O15" s="140"/>
      <c r="P15" s="140"/>
      <c r="Q15" s="140"/>
      <c r="R15" s="140"/>
      <c r="S15" s="140"/>
      <c r="T15" s="140"/>
      <c r="U15" s="140"/>
      <c r="V15" s="140"/>
    </row>
    <row r="16" spans="1:22" ht="24">
      <c r="A16" s="158"/>
      <c r="B16" s="158"/>
      <c r="C16" s="158"/>
      <c r="D16" s="36" t="s">
        <v>216</v>
      </c>
      <c r="E16" s="140" t="s">
        <v>74</v>
      </c>
      <c r="F16" s="140"/>
      <c r="G16" s="142" t="s">
        <v>74</v>
      </c>
      <c r="H16" s="142"/>
      <c r="I16" s="142" t="s">
        <v>74</v>
      </c>
      <c r="J16" s="142"/>
      <c r="K16" s="134" t="s">
        <v>74</v>
      </c>
      <c r="L16" s="134"/>
      <c r="M16" s="207">
        <f>M44</f>
        <v>231.18</v>
      </c>
      <c r="N16" s="207"/>
      <c r="O16" s="207">
        <v>343.21</v>
      </c>
      <c r="P16" s="207"/>
      <c r="Q16" s="207">
        <v>343.21</v>
      </c>
      <c r="R16" s="207"/>
      <c r="S16" s="207">
        <v>343.21</v>
      </c>
      <c r="T16" s="207"/>
      <c r="U16" s="207">
        <v>343.21</v>
      </c>
      <c r="V16" s="207"/>
    </row>
    <row r="17" spans="1:22" ht="12.75" customHeight="1">
      <c r="A17" s="158" t="s">
        <v>234</v>
      </c>
      <c r="B17" s="158" t="s">
        <v>136</v>
      </c>
      <c r="C17" s="208" t="s">
        <v>299</v>
      </c>
      <c r="D17" s="36" t="s">
        <v>79</v>
      </c>
      <c r="E17" s="5">
        <v>0</v>
      </c>
      <c r="F17" s="5">
        <v>0</v>
      </c>
      <c r="G17" s="5">
        <v>0</v>
      </c>
      <c r="H17" s="5">
        <v>0</v>
      </c>
      <c r="I17" s="6">
        <v>0</v>
      </c>
      <c r="J17" s="6">
        <v>0</v>
      </c>
      <c r="K17" s="5">
        <v>0</v>
      </c>
      <c r="L17" s="5">
        <v>0</v>
      </c>
      <c r="M17" s="16">
        <v>0</v>
      </c>
      <c r="N17" s="6">
        <v>0</v>
      </c>
      <c r="O17" s="5" t="s">
        <v>74</v>
      </c>
      <c r="P17" s="5" t="s">
        <v>74</v>
      </c>
      <c r="Q17" s="6" t="s">
        <v>74</v>
      </c>
      <c r="R17" s="6" t="s">
        <v>74</v>
      </c>
      <c r="S17" s="5" t="s">
        <v>74</v>
      </c>
      <c r="T17" s="5" t="s">
        <v>74</v>
      </c>
      <c r="U17" s="6" t="s">
        <v>74</v>
      </c>
      <c r="V17" s="6" t="s">
        <v>74</v>
      </c>
    </row>
    <row r="18" spans="1:22" ht="12.75">
      <c r="A18" s="158"/>
      <c r="B18" s="158"/>
      <c r="C18" s="209"/>
      <c r="D18" s="36" t="s">
        <v>127</v>
      </c>
      <c r="E18" s="140" t="s">
        <v>74</v>
      </c>
      <c r="F18" s="140"/>
      <c r="G18" s="139" t="s">
        <v>74</v>
      </c>
      <c r="H18" s="139"/>
      <c r="I18" s="139" t="s">
        <v>74</v>
      </c>
      <c r="J18" s="139"/>
      <c r="K18" s="140">
        <v>1</v>
      </c>
      <c r="L18" s="140"/>
      <c r="M18" s="140" t="s">
        <v>74</v>
      </c>
      <c r="N18" s="140"/>
      <c r="O18" s="140" t="s">
        <v>74</v>
      </c>
      <c r="P18" s="140"/>
      <c r="Q18" s="139">
        <v>10</v>
      </c>
      <c r="R18" s="139"/>
      <c r="S18" s="140" t="s">
        <v>74</v>
      </c>
      <c r="T18" s="140"/>
      <c r="U18" s="139">
        <v>10</v>
      </c>
      <c r="V18" s="139"/>
    </row>
    <row r="19" spans="1:22" ht="12.75">
      <c r="A19" s="158"/>
      <c r="B19" s="158"/>
      <c r="C19" s="209"/>
      <c r="D19" s="36" t="s">
        <v>128</v>
      </c>
      <c r="E19" s="140">
        <v>0</v>
      </c>
      <c r="F19" s="140"/>
      <c r="G19" s="210"/>
      <c r="H19" s="210"/>
      <c r="I19" s="210"/>
      <c r="J19" s="210"/>
      <c r="K19" s="210"/>
      <c r="L19" s="210"/>
      <c r="M19" s="210"/>
      <c r="N19" s="210"/>
      <c r="O19" s="210"/>
      <c r="P19" s="210"/>
      <c r="Q19" s="210"/>
      <c r="R19" s="210"/>
      <c r="S19" s="210"/>
      <c r="T19" s="210"/>
      <c r="U19" s="210"/>
      <c r="V19" s="210"/>
    </row>
    <row r="20" spans="1:22" ht="24">
      <c r="A20" s="158"/>
      <c r="B20" s="158"/>
      <c r="C20" s="209"/>
      <c r="D20" s="36" t="s">
        <v>216</v>
      </c>
      <c r="E20" s="140" t="s">
        <v>74</v>
      </c>
      <c r="F20" s="140"/>
      <c r="G20" s="142" t="s">
        <v>74</v>
      </c>
      <c r="H20" s="142"/>
      <c r="I20" s="142" t="s">
        <v>74</v>
      </c>
      <c r="J20" s="142"/>
      <c r="K20" s="134" t="s">
        <v>74</v>
      </c>
      <c r="L20" s="134"/>
      <c r="M20" s="140">
        <f>M67</f>
        <v>0</v>
      </c>
      <c r="N20" s="140"/>
      <c r="O20" s="207">
        <f>O67</f>
        <v>17.27</v>
      </c>
      <c r="P20" s="207"/>
      <c r="Q20" s="207">
        <f>Q67</f>
        <v>85.55</v>
      </c>
      <c r="R20" s="207"/>
      <c r="S20" s="207">
        <f>S67</f>
        <v>85.55</v>
      </c>
      <c r="T20" s="207"/>
      <c r="U20" s="207">
        <f>U67</f>
        <v>85.55</v>
      </c>
      <c r="V20" s="207"/>
    </row>
    <row r="21" spans="1:22" s="3" customFormat="1" ht="12.75" customHeight="1">
      <c r="A21" s="155" t="s">
        <v>112</v>
      </c>
      <c r="B21" s="156"/>
      <c r="C21" s="156"/>
      <c r="D21" s="156"/>
      <c r="E21" s="156"/>
      <c r="F21" s="156"/>
      <c r="G21" s="156"/>
      <c r="H21" s="156"/>
      <c r="I21" s="156"/>
      <c r="J21" s="156"/>
      <c r="K21" s="156"/>
      <c r="L21" s="156"/>
      <c r="M21" s="156"/>
      <c r="N21" s="156"/>
      <c r="O21" s="156"/>
      <c r="P21" s="156"/>
      <c r="Q21" s="156"/>
      <c r="R21" s="156"/>
      <c r="S21" s="156"/>
      <c r="T21" s="156"/>
      <c r="U21" s="156"/>
      <c r="V21" s="157"/>
    </row>
    <row r="22" spans="1:22" ht="12.75" customHeight="1">
      <c r="A22" s="133" t="s">
        <v>72</v>
      </c>
      <c r="B22" s="133" t="s">
        <v>125</v>
      </c>
      <c r="C22" s="133" t="s">
        <v>71</v>
      </c>
      <c r="D22" s="43" t="s">
        <v>75</v>
      </c>
      <c r="E22" s="133">
        <v>2007</v>
      </c>
      <c r="F22" s="133"/>
      <c r="G22" s="133">
        <v>2008</v>
      </c>
      <c r="H22" s="133"/>
      <c r="I22" s="133">
        <v>2009</v>
      </c>
      <c r="J22" s="133"/>
      <c r="K22" s="133" t="s">
        <v>334</v>
      </c>
      <c r="L22" s="133"/>
      <c r="M22" s="135">
        <v>2011</v>
      </c>
      <c r="N22" s="135"/>
      <c r="O22" s="133">
        <v>2012</v>
      </c>
      <c r="P22" s="133"/>
      <c r="Q22" s="135">
        <v>2013</v>
      </c>
      <c r="R22" s="135"/>
      <c r="S22" s="133">
        <v>2014</v>
      </c>
      <c r="T22" s="133"/>
      <c r="U22" s="135">
        <v>2015</v>
      </c>
      <c r="V22" s="135"/>
    </row>
    <row r="23" spans="1:22" ht="12.75">
      <c r="A23" s="133"/>
      <c r="B23" s="133"/>
      <c r="C23" s="133"/>
      <c r="D23" s="43" t="s">
        <v>76</v>
      </c>
      <c r="E23" s="43" t="s">
        <v>77</v>
      </c>
      <c r="F23" s="43" t="s">
        <v>78</v>
      </c>
      <c r="G23" s="43" t="s">
        <v>77</v>
      </c>
      <c r="H23" s="43" t="s">
        <v>78</v>
      </c>
      <c r="I23" s="44" t="s">
        <v>77</v>
      </c>
      <c r="J23" s="44" t="s">
        <v>78</v>
      </c>
      <c r="K23" s="43" t="s">
        <v>77</v>
      </c>
      <c r="L23" s="43" t="s">
        <v>78</v>
      </c>
      <c r="M23" s="43" t="s">
        <v>77</v>
      </c>
      <c r="N23" s="44" t="s">
        <v>78</v>
      </c>
      <c r="O23" s="43" t="s">
        <v>77</v>
      </c>
      <c r="P23" s="43" t="s">
        <v>78</v>
      </c>
      <c r="Q23" s="44" t="s">
        <v>77</v>
      </c>
      <c r="R23" s="44" t="s">
        <v>78</v>
      </c>
      <c r="S23" s="43" t="s">
        <v>77</v>
      </c>
      <c r="T23" s="43" t="s">
        <v>78</v>
      </c>
      <c r="U23" s="44" t="s">
        <v>77</v>
      </c>
      <c r="V23" s="44" t="s">
        <v>78</v>
      </c>
    </row>
    <row r="24" spans="1:22" ht="12.75" customHeight="1">
      <c r="A24" s="158" t="s">
        <v>235</v>
      </c>
      <c r="B24" s="158" t="s">
        <v>126</v>
      </c>
      <c r="C24" s="209"/>
      <c r="D24" s="36" t="s">
        <v>79</v>
      </c>
      <c r="E24" s="5">
        <v>0</v>
      </c>
      <c r="F24" s="5">
        <v>0</v>
      </c>
      <c r="G24" s="5">
        <v>0</v>
      </c>
      <c r="H24" s="5">
        <v>0</v>
      </c>
      <c r="I24" s="6">
        <v>0</v>
      </c>
      <c r="J24" s="6">
        <v>0</v>
      </c>
      <c r="K24" s="5">
        <v>0</v>
      </c>
      <c r="L24" s="5">
        <v>0</v>
      </c>
      <c r="M24" s="9">
        <v>0</v>
      </c>
      <c r="N24" s="6">
        <v>0</v>
      </c>
      <c r="O24" s="5" t="s">
        <v>74</v>
      </c>
      <c r="P24" s="5" t="s">
        <v>74</v>
      </c>
      <c r="Q24" s="6" t="s">
        <v>74</v>
      </c>
      <c r="R24" s="6" t="s">
        <v>74</v>
      </c>
      <c r="S24" s="5" t="s">
        <v>74</v>
      </c>
      <c r="T24" s="5" t="s">
        <v>74</v>
      </c>
      <c r="U24" s="6" t="s">
        <v>74</v>
      </c>
      <c r="V24" s="6" t="s">
        <v>74</v>
      </c>
    </row>
    <row r="25" spans="1:22" ht="12.75">
      <c r="A25" s="158"/>
      <c r="B25" s="158"/>
      <c r="C25" s="209"/>
      <c r="D25" s="36" t="s">
        <v>127</v>
      </c>
      <c r="E25" s="140" t="s">
        <v>74</v>
      </c>
      <c r="F25" s="140"/>
      <c r="G25" s="139" t="s">
        <v>74</v>
      </c>
      <c r="H25" s="139"/>
      <c r="I25" s="139" t="s">
        <v>74</v>
      </c>
      <c r="J25" s="139"/>
      <c r="K25" s="140">
        <v>10</v>
      </c>
      <c r="L25" s="140"/>
      <c r="M25" s="140" t="s">
        <v>74</v>
      </c>
      <c r="N25" s="140"/>
      <c r="O25" s="140" t="s">
        <v>74</v>
      </c>
      <c r="P25" s="140"/>
      <c r="Q25" s="139">
        <v>63</v>
      </c>
      <c r="R25" s="139"/>
      <c r="S25" s="140" t="s">
        <v>74</v>
      </c>
      <c r="T25" s="140"/>
      <c r="U25" s="139">
        <v>63</v>
      </c>
      <c r="V25" s="139"/>
    </row>
    <row r="26" spans="1:22" ht="12.75">
      <c r="A26" s="158"/>
      <c r="B26" s="158"/>
      <c r="C26" s="209"/>
      <c r="D26" s="36" t="s">
        <v>128</v>
      </c>
      <c r="E26" s="140">
        <v>0</v>
      </c>
      <c r="F26" s="140"/>
      <c r="G26" s="140"/>
      <c r="H26" s="140"/>
      <c r="I26" s="140"/>
      <c r="J26" s="140"/>
      <c r="K26" s="140"/>
      <c r="L26" s="140"/>
      <c r="M26" s="140"/>
      <c r="N26" s="140"/>
      <c r="O26" s="140"/>
      <c r="P26" s="140"/>
      <c r="Q26" s="140"/>
      <c r="R26" s="140"/>
      <c r="S26" s="140"/>
      <c r="T26" s="140"/>
      <c r="U26" s="140"/>
      <c r="V26" s="140"/>
    </row>
    <row r="27" spans="1:22" ht="24">
      <c r="A27" s="158"/>
      <c r="B27" s="158"/>
      <c r="C27" s="209"/>
      <c r="D27" s="36" t="s">
        <v>216</v>
      </c>
      <c r="E27" s="140" t="s">
        <v>74</v>
      </c>
      <c r="F27" s="140"/>
      <c r="G27" s="142" t="s">
        <v>74</v>
      </c>
      <c r="H27" s="142"/>
      <c r="I27" s="142" t="s">
        <v>74</v>
      </c>
      <c r="J27" s="142"/>
      <c r="K27" s="134" t="s">
        <v>74</v>
      </c>
      <c r="L27" s="134"/>
      <c r="M27" s="140">
        <f>M74</f>
        <v>0</v>
      </c>
      <c r="N27" s="140"/>
      <c r="O27" s="140">
        <v>0</v>
      </c>
      <c r="P27" s="140"/>
      <c r="Q27" s="140">
        <v>14</v>
      </c>
      <c r="R27" s="140"/>
      <c r="S27" s="140">
        <v>30</v>
      </c>
      <c r="T27" s="140"/>
      <c r="U27" s="140">
        <v>30</v>
      </c>
      <c r="V27" s="140"/>
    </row>
    <row r="28" spans="1:22" ht="12.75" customHeight="1">
      <c r="A28" s="154" t="s">
        <v>236</v>
      </c>
      <c r="B28" s="154" t="s">
        <v>126</v>
      </c>
      <c r="C28" s="211" t="s">
        <v>301</v>
      </c>
      <c r="D28" s="41" t="s">
        <v>79</v>
      </c>
      <c r="E28" s="9">
        <v>0</v>
      </c>
      <c r="F28" s="9">
        <v>0</v>
      </c>
      <c r="G28" s="9">
        <v>0</v>
      </c>
      <c r="H28" s="9">
        <v>0</v>
      </c>
      <c r="I28" s="11">
        <v>0</v>
      </c>
      <c r="J28" s="11">
        <v>0</v>
      </c>
      <c r="K28" s="9">
        <v>0</v>
      </c>
      <c r="L28" s="9">
        <v>0</v>
      </c>
      <c r="M28" s="9">
        <v>0</v>
      </c>
      <c r="N28" s="11">
        <f>N52+N75</f>
        <v>652</v>
      </c>
      <c r="O28" s="9" t="s">
        <v>74</v>
      </c>
      <c r="P28" s="9" t="s">
        <v>74</v>
      </c>
      <c r="Q28" s="11" t="s">
        <v>74</v>
      </c>
      <c r="R28" s="11" t="s">
        <v>74</v>
      </c>
      <c r="S28" s="9" t="s">
        <v>74</v>
      </c>
      <c r="T28" s="9" t="s">
        <v>74</v>
      </c>
      <c r="U28" s="11" t="s">
        <v>74</v>
      </c>
      <c r="V28" s="11" t="s">
        <v>74</v>
      </c>
    </row>
    <row r="29" spans="1:22" ht="12.75">
      <c r="A29" s="154"/>
      <c r="B29" s="154"/>
      <c r="C29" s="212"/>
      <c r="D29" s="41" t="s">
        <v>127</v>
      </c>
      <c r="E29" s="172" t="s">
        <v>74</v>
      </c>
      <c r="F29" s="172"/>
      <c r="G29" s="176" t="s">
        <v>74</v>
      </c>
      <c r="H29" s="176"/>
      <c r="I29" s="176" t="s">
        <v>74</v>
      </c>
      <c r="J29" s="176"/>
      <c r="K29" s="172">
        <v>15</v>
      </c>
      <c r="L29" s="172"/>
      <c r="M29" s="172" t="s">
        <v>74</v>
      </c>
      <c r="N29" s="172"/>
      <c r="O29" s="172" t="s">
        <v>74</v>
      </c>
      <c r="P29" s="172"/>
      <c r="Q29" s="176">
        <v>300</v>
      </c>
      <c r="R29" s="176"/>
      <c r="S29" s="172" t="s">
        <v>74</v>
      </c>
      <c r="T29" s="172"/>
      <c r="U29" s="176">
        <v>350</v>
      </c>
      <c r="V29" s="176"/>
    </row>
    <row r="30" spans="1:22" ht="12.75">
      <c r="A30" s="154"/>
      <c r="B30" s="154"/>
      <c r="C30" s="212"/>
      <c r="D30" s="41" t="s">
        <v>128</v>
      </c>
      <c r="E30" s="183">
        <v>0</v>
      </c>
      <c r="F30" s="183"/>
      <c r="G30" s="183"/>
      <c r="H30" s="183"/>
      <c r="I30" s="183"/>
      <c r="J30" s="183"/>
      <c r="K30" s="183"/>
      <c r="L30" s="183"/>
      <c r="M30" s="183"/>
      <c r="N30" s="183"/>
      <c r="O30" s="183"/>
      <c r="P30" s="183"/>
      <c r="Q30" s="183"/>
      <c r="R30" s="183"/>
      <c r="S30" s="183"/>
      <c r="T30" s="183"/>
      <c r="U30" s="183"/>
      <c r="V30" s="183"/>
    </row>
    <row r="31" spans="1:22" ht="24">
      <c r="A31" s="154"/>
      <c r="B31" s="154"/>
      <c r="C31" s="212"/>
      <c r="D31" s="36" t="s">
        <v>216</v>
      </c>
      <c r="E31" s="140" t="s">
        <v>74</v>
      </c>
      <c r="F31" s="140"/>
      <c r="G31" s="142" t="s">
        <v>74</v>
      </c>
      <c r="H31" s="142"/>
      <c r="I31" s="142" t="s">
        <v>74</v>
      </c>
      <c r="J31" s="142"/>
      <c r="K31" s="134" t="s">
        <v>74</v>
      </c>
      <c r="L31" s="134"/>
      <c r="M31" s="181">
        <f>M55+M78</f>
        <v>624</v>
      </c>
      <c r="N31" s="181"/>
      <c r="O31" s="181">
        <f>O55+O78</f>
        <v>624</v>
      </c>
      <c r="P31" s="181"/>
      <c r="Q31" s="181">
        <f>Q55+Q78</f>
        <v>2538</v>
      </c>
      <c r="R31" s="181"/>
      <c r="S31" s="181">
        <f>S55+S78</f>
        <v>2588</v>
      </c>
      <c r="T31" s="181"/>
      <c r="U31" s="181">
        <f>U55+U78</f>
        <v>2588</v>
      </c>
      <c r="V31" s="181"/>
    </row>
    <row r="32" spans="1:22" ht="12.75" customHeight="1">
      <c r="A32" s="158" t="s">
        <v>237</v>
      </c>
      <c r="B32" s="158" t="s">
        <v>126</v>
      </c>
      <c r="C32" s="209"/>
      <c r="D32" s="36" t="s">
        <v>79</v>
      </c>
      <c r="E32" s="5">
        <v>0</v>
      </c>
      <c r="F32" s="5">
        <v>0</v>
      </c>
      <c r="G32" s="5">
        <v>0</v>
      </c>
      <c r="H32" s="5">
        <v>0</v>
      </c>
      <c r="I32" s="6">
        <v>0</v>
      </c>
      <c r="J32" s="6">
        <v>0</v>
      </c>
      <c r="K32" s="5">
        <v>0</v>
      </c>
      <c r="L32" s="5">
        <v>0</v>
      </c>
      <c r="M32" s="9">
        <v>0</v>
      </c>
      <c r="N32" s="6">
        <v>14</v>
      </c>
      <c r="O32" s="5" t="s">
        <v>74</v>
      </c>
      <c r="P32" s="5" t="s">
        <v>74</v>
      </c>
      <c r="Q32" s="6" t="s">
        <v>74</v>
      </c>
      <c r="R32" s="6" t="s">
        <v>74</v>
      </c>
      <c r="S32" s="5" t="s">
        <v>74</v>
      </c>
      <c r="T32" s="5" t="s">
        <v>74</v>
      </c>
      <c r="U32" s="6" t="s">
        <v>74</v>
      </c>
      <c r="V32" s="6" t="s">
        <v>74</v>
      </c>
    </row>
    <row r="33" spans="1:22" ht="12.75">
      <c r="A33" s="158"/>
      <c r="B33" s="158"/>
      <c r="C33" s="209"/>
      <c r="D33" s="36" t="s">
        <v>127</v>
      </c>
      <c r="E33" s="134" t="s">
        <v>74</v>
      </c>
      <c r="F33" s="134"/>
      <c r="G33" s="142" t="s">
        <v>74</v>
      </c>
      <c r="H33" s="142"/>
      <c r="I33" s="142" t="s">
        <v>74</v>
      </c>
      <c r="J33" s="142"/>
      <c r="K33" s="134">
        <v>4</v>
      </c>
      <c r="L33" s="134"/>
      <c r="M33" s="134" t="s">
        <v>74</v>
      </c>
      <c r="N33" s="134"/>
      <c r="O33" s="134" t="s">
        <v>74</v>
      </c>
      <c r="P33" s="134"/>
      <c r="Q33" s="142">
        <v>30</v>
      </c>
      <c r="R33" s="142"/>
      <c r="S33" s="134" t="s">
        <v>74</v>
      </c>
      <c r="T33" s="134"/>
      <c r="U33" s="142">
        <v>32</v>
      </c>
      <c r="V33" s="142"/>
    </row>
    <row r="34" spans="1:22" ht="12.75">
      <c r="A34" s="158"/>
      <c r="B34" s="158"/>
      <c r="C34" s="209"/>
      <c r="D34" s="36" t="s">
        <v>128</v>
      </c>
      <c r="E34" s="140">
        <v>0</v>
      </c>
      <c r="F34" s="140"/>
      <c r="G34" s="140"/>
      <c r="H34" s="140"/>
      <c r="I34" s="140"/>
      <c r="J34" s="140"/>
      <c r="K34" s="140"/>
      <c r="L34" s="140"/>
      <c r="M34" s="140"/>
      <c r="N34" s="140"/>
      <c r="O34" s="140"/>
      <c r="P34" s="140"/>
      <c r="Q34" s="140"/>
      <c r="R34" s="140"/>
      <c r="S34" s="140"/>
      <c r="T34" s="140"/>
      <c r="U34" s="140"/>
      <c r="V34" s="140"/>
    </row>
    <row r="35" spans="1:22" ht="24">
      <c r="A35" s="158"/>
      <c r="B35" s="158"/>
      <c r="C35" s="209"/>
      <c r="D35" s="36" t="s">
        <v>216</v>
      </c>
      <c r="E35" s="140" t="s">
        <v>74</v>
      </c>
      <c r="F35" s="140"/>
      <c r="G35" s="142" t="s">
        <v>74</v>
      </c>
      <c r="H35" s="142"/>
      <c r="I35" s="142" t="s">
        <v>74</v>
      </c>
      <c r="J35" s="142"/>
      <c r="K35" s="134" t="s">
        <v>74</v>
      </c>
      <c r="L35" s="134"/>
      <c r="M35" s="140">
        <f>M51</f>
        <v>25</v>
      </c>
      <c r="N35" s="140"/>
      <c r="O35" s="140">
        <v>36</v>
      </c>
      <c r="P35" s="140"/>
      <c r="Q35" s="140">
        <v>73</v>
      </c>
      <c r="R35" s="140"/>
      <c r="S35" s="140">
        <v>73</v>
      </c>
      <c r="T35" s="140"/>
      <c r="U35" s="140">
        <v>73</v>
      </c>
      <c r="V35" s="140"/>
    </row>
    <row r="36" spans="1:22" ht="12.75" customHeight="1">
      <c r="A36" s="215" t="s">
        <v>202</v>
      </c>
      <c r="B36" s="215"/>
      <c r="C36" s="215"/>
      <c r="D36" s="215"/>
      <c r="E36" s="215"/>
      <c r="F36" s="215"/>
      <c r="G36" s="215"/>
      <c r="H36" s="215"/>
      <c r="I36" s="215"/>
      <c r="J36" s="215"/>
      <c r="K36" s="215"/>
      <c r="L36" s="215"/>
      <c r="M36" s="215"/>
      <c r="N36" s="215"/>
      <c r="O36" s="215"/>
      <c r="P36" s="215"/>
      <c r="Q36" s="215"/>
      <c r="R36" s="215"/>
      <c r="S36" s="215"/>
      <c r="T36" s="215"/>
      <c r="U36" s="215"/>
      <c r="V36" s="215"/>
    </row>
    <row r="37" spans="1:22" ht="12.75">
      <c r="A37" s="213" t="s">
        <v>89</v>
      </c>
      <c r="B37" s="213"/>
      <c r="C37" s="213"/>
      <c r="D37" s="213"/>
      <c r="E37" s="213"/>
      <c r="F37" s="213"/>
      <c r="G37" s="213"/>
      <c r="H37" s="213"/>
      <c r="I37" s="213"/>
      <c r="J37" s="213"/>
      <c r="K37" s="213"/>
      <c r="L37" s="213"/>
      <c r="M37" s="213"/>
      <c r="N37" s="213"/>
      <c r="O37" s="213"/>
      <c r="P37" s="213"/>
      <c r="Q37" s="213"/>
      <c r="R37" s="213"/>
      <c r="S37" s="213"/>
      <c r="T37" s="213"/>
      <c r="U37" s="213"/>
      <c r="V37" s="213"/>
    </row>
    <row r="38" spans="1:22" s="3" customFormat="1" ht="12.75" customHeight="1">
      <c r="A38" s="130" t="s">
        <v>70</v>
      </c>
      <c r="B38" s="130"/>
      <c r="C38" s="130"/>
      <c r="D38" s="130"/>
      <c r="E38" s="130"/>
      <c r="F38" s="130"/>
      <c r="G38" s="130"/>
      <c r="H38" s="130"/>
      <c r="I38" s="130"/>
      <c r="J38" s="130"/>
      <c r="K38" s="130"/>
      <c r="L38" s="130"/>
      <c r="M38" s="130"/>
      <c r="N38" s="130"/>
      <c r="O38" s="130"/>
      <c r="P38" s="130"/>
      <c r="Q38" s="130"/>
      <c r="R38" s="130"/>
      <c r="S38" s="130"/>
      <c r="T38" s="130"/>
      <c r="U38" s="130"/>
      <c r="V38" s="130"/>
    </row>
    <row r="39" spans="1:22" ht="12.75" customHeight="1">
      <c r="A39" s="133" t="s">
        <v>72</v>
      </c>
      <c r="B39" s="133" t="s">
        <v>125</v>
      </c>
      <c r="C39" s="133" t="s">
        <v>71</v>
      </c>
      <c r="D39" s="43" t="s">
        <v>75</v>
      </c>
      <c r="E39" s="133">
        <v>2007</v>
      </c>
      <c r="F39" s="133"/>
      <c r="G39" s="133">
        <v>2008</v>
      </c>
      <c r="H39" s="133"/>
      <c r="I39" s="133">
        <v>2009</v>
      </c>
      <c r="J39" s="133"/>
      <c r="K39" s="133" t="s">
        <v>334</v>
      </c>
      <c r="L39" s="133"/>
      <c r="M39" s="135">
        <v>2011</v>
      </c>
      <c r="N39" s="135"/>
      <c r="O39" s="133">
        <v>2012</v>
      </c>
      <c r="P39" s="133"/>
      <c r="Q39" s="135">
        <v>2013</v>
      </c>
      <c r="R39" s="135"/>
      <c r="S39" s="133">
        <v>2014</v>
      </c>
      <c r="T39" s="133"/>
      <c r="U39" s="135">
        <v>2015</v>
      </c>
      <c r="V39" s="135"/>
    </row>
    <row r="40" spans="1:22" ht="12.75">
      <c r="A40" s="133"/>
      <c r="B40" s="133"/>
      <c r="C40" s="133"/>
      <c r="D40" s="43" t="s">
        <v>76</v>
      </c>
      <c r="E40" s="43" t="s">
        <v>77</v>
      </c>
      <c r="F40" s="43" t="s">
        <v>78</v>
      </c>
      <c r="G40" s="43" t="s">
        <v>77</v>
      </c>
      <c r="H40" s="43" t="s">
        <v>78</v>
      </c>
      <c r="I40" s="44" t="s">
        <v>77</v>
      </c>
      <c r="J40" s="44" t="s">
        <v>78</v>
      </c>
      <c r="K40" s="43" t="s">
        <v>77</v>
      </c>
      <c r="L40" s="43" t="s">
        <v>78</v>
      </c>
      <c r="M40" s="43" t="s">
        <v>77</v>
      </c>
      <c r="N40" s="44" t="s">
        <v>78</v>
      </c>
      <c r="O40" s="43" t="s">
        <v>77</v>
      </c>
      <c r="P40" s="43" t="s">
        <v>78</v>
      </c>
      <c r="Q40" s="44" t="s">
        <v>77</v>
      </c>
      <c r="R40" s="44" t="s">
        <v>78</v>
      </c>
      <c r="S40" s="43" t="s">
        <v>77</v>
      </c>
      <c r="T40" s="43" t="s">
        <v>78</v>
      </c>
      <c r="U40" s="44" t="s">
        <v>77</v>
      </c>
      <c r="V40" s="44" t="s">
        <v>78</v>
      </c>
    </row>
    <row r="41" spans="1:22" ht="12.75" customHeight="1">
      <c r="A41" s="158" t="s">
        <v>271</v>
      </c>
      <c r="B41" s="158" t="s">
        <v>136</v>
      </c>
      <c r="C41" s="187" t="s">
        <v>162</v>
      </c>
      <c r="D41" s="36" t="s">
        <v>79</v>
      </c>
      <c r="E41" s="5">
        <v>0</v>
      </c>
      <c r="F41" s="5">
        <v>0</v>
      </c>
      <c r="G41" s="5">
        <v>0</v>
      </c>
      <c r="H41" s="5">
        <v>0</v>
      </c>
      <c r="I41" s="6">
        <v>0</v>
      </c>
      <c r="J41" s="31">
        <v>0</v>
      </c>
      <c r="K41" s="21">
        <v>3.98</v>
      </c>
      <c r="L41" s="22">
        <v>3.98</v>
      </c>
      <c r="M41" s="16">
        <v>142.03</v>
      </c>
      <c r="N41" s="27">
        <v>231.74</v>
      </c>
      <c r="O41" s="5" t="s">
        <v>74</v>
      </c>
      <c r="P41" s="5" t="s">
        <v>74</v>
      </c>
      <c r="Q41" s="6" t="s">
        <v>74</v>
      </c>
      <c r="R41" s="6" t="s">
        <v>74</v>
      </c>
      <c r="S41" s="5" t="s">
        <v>74</v>
      </c>
      <c r="T41" s="5" t="s">
        <v>74</v>
      </c>
      <c r="U41" s="6" t="s">
        <v>74</v>
      </c>
      <c r="V41" s="6" t="s">
        <v>74</v>
      </c>
    </row>
    <row r="42" spans="1:22" ht="26.25" customHeight="1">
      <c r="A42" s="158"/>
      <c r="B42" s="158"/>
      <c r="C42" s="187"/>
      <c r="D42" s="36" t="s">
        <v>127</v>
      </c>
      <c r="E42" s="134" t="s">
        <v>74</v>
      </c>
      <c r="F42" s="134"/>
      <c r="G42" s="142" t="s">
        <v>74</v>
      </c>
      <c r="H42" s="142"/>
      <c r="I42" s="142" t="s">
        <v>74</v>
      </c>
      <c r="J42" s="142"/>
      <c r="K42" s="134">
        <v>10</v>
      </c>
      <c r="L42" s="134"/>
      <c r="M42" s="134" t="s">
        <v>74</v>
      </c>
      <c r="N42" s="134"/>
      <c r="O42" s="134" t="s">
        <v>74</v>
      </c>
      <c r="P42" s="134"/>
      <c r="Q42" s="142">
        <v>70</v>
      </c>
      <c r="R42" s="142"/>
      <c r="S42" s="134" t="s">
        <v>74</v>
      </c>
      <c r="T42" s="134"/>
      <c r="U42" s="142">
        <v>75</v>
      </c>
      <c r="V42" s="142"/>
    </row>
    <row r="43" spans="1:22" ht="12.75">
      <c r="A43" s="158"/>
      <c r="B43" s="158"/>
      <c r="C43" s="187"/>
      <c r="D43" s="36" t="s">
        <v>128</v>
      </c>
      <c r="E43" s="140">
        <v>0</v>
      </c>
      <c r="F43" s="140"/>
      <c r="G43" s="140"/>
      <c r="H43" s="140"/>
      <c r="I43" s="140"/>
      <c r="J43" s="140"/>
      <c r="K43" s="140"/>
      <c r="L43" s="140"/>
      <c r="M43" s="140"/>
      <c r="N43" s="140"/>
      <c r="O43" s="140"/>
      <c r="P43" s="140"/>
      <c r="Q43" s="140"/>
      <c r="R43" s="140"/>
      <c r="S43" s="140"/>
      <c r="T43" s="140"/>
      <c r="U43" s="140"/>
      <c r="V43" s="140"/>
    </row>
    <row r="44" spans="1:22" ht="24">
      <c r="A44" s="158"/>
      <c r="B44" s="158"/>
      <c r="C44" s="187"/>
      <c r="D44" s="36" t="s">
        <v>216</v>
      </c>
      <c r="E44" s="140" t="s">
        <v>74</v>
      </c>
      <c r="F44" s="140"/>
      <c r="G44" s="142" t="s">
        <v>74</v>
      </c>
      <c r="H44" s="142"/>
      <c r="I44" s="142" t="s">
        <v>74</v>
      </c>
      <c r="J44" s="142"/>
      <c r="K44" s="134" t="s">
        <v>74</v>
      </c>
      <c r="L44" s="134"/>
      <c r="M44" s="207">
        <v>231.18</v>
      </c>
      <c r="N44" s="207"/>
      <c r="O44" s="207">
        <v>343.21</v>
      </c>
      <c r="P44" s="207"/>
      <c r="Q44" s="207">
        <v>343.21</v>
      </c>
      <c r="R44" s="207"/>
      <c r="S44" s="207">
        <v>343.21</v>
      </c>
      <c r="T44" s="207"/>
      <c r="U44" s="207">
        <v>343.21</v>
      </c>
      <c r="V44" s="207"/>
    </row>
    <row r="45" spans="1:22" s="3" customFormat="1" ht="12.75" customHeight="1">
      <c r="A45" s="155" t="s">
        <v>112</v>
      </c>
      <c r="B45" s="156"/>
      <c r="C45" s="156"/>
      <c r="D45" s="156"/>
      <c r="E45" s="156"/>
      <c r="F45" s="156"/>
      <c r="G45" s="156"/>
      <c r="H45" s="156"/>
      <c r="I45" s="156"/>
      <c r="J45" s="156"/>
      <c r="K45" s="156"/>
      <c r="L45" s="156"/>
      <c r="M45" s="156"/>
      <c r="N45" s="156"/>
      <c r="O45" s="156"/>
      <c r="P45" s="156"/>
      <c r="Q45" s="156"/>
      <c r="R45" s="156"/>
      <c r="S45" s="156"/>
      <c r="T45" s="156"/>
      <c r="U45" s="156"/>
      <c r="V45" s="157"/>
    </row>
    <row r="46" spans="1:22" ht="12.75" customHeight="1">
      <c r="A46" s="133" t="s">
        <v>72</v>
      </c>
      <c r="B46" s="133" t="s">
        <v>125</v>
      </c>
      <c r="C46" s="133" t="s">
        <v>71</v>
      </c>
      <c r="D46" s="43" t="s">
        <v>75</v>
      </c>
      <c r="E46" s="133">
        <v>2007</v>
      </c>
      <c r="F46" s="133"/>
      <c r="G46" s="133">
        <v>2008</v>
      </c>
      <c r="H46" s="133"/>
      <c r="I46" s="135">
        <v>2009</v>
      </c>
      <c r="J46" s="135"/>
      <c r="K46" s="133" t="s">
        <v>334</v>
      </c>
      <c r="L46" s="133"/>
      <c r="M46" s="135">
        <v>2011</v>
      </c>
      <c r="N46" s="135"/>
      <c r="O46" s="133">
        <v>2012</v>
      </c>
      <c r="P46" s="133"/>
      <c r="Q46" s="135">
        <v>2013</v>
      </c>
      <c r="R46" s="135"/>
      <c r="S46" s="133">
        <v>2014</v>
      </c>
      <c r="T46" s="133"/>
      <c r="U46" s="135">
        <v>2015</v>
      </c>
      <c r="V46" s="135"/>
    </row>
    <row r="47" spans="1:22" ht="12.75">
      <c r="A47" s="133"/>
      <c r="B47" s="133"/>
      <c r="C47" s="133"/>
      <c r="D47" s="43" t="s">
        <v>76</v>
      </c>
      <c r="E47" s="43" t="s">
        <v>77</v>
      </c>
      <c r="F47" s="43" t="s">
        <v>78</v>
      </c>
      <c r="G47" s="43" t="s">
        <v>77</v>
      </c>
      <c r="H47" s="43" t="s">
        <v>78</v>
      </c>
      <c r="I47" s="44" t="s">
        <v>77</v>
      </c>
      <c r="J47" s="44" t="s">
        <v>78</v>
      </c>
      <c r="K47" s="43" t="s">
        <v>77</v>
      </c>
      <c r="L47" s="43" t="s">
        <v>78</v>
      </c>
      <c r="M47" s="43" t="s">
        <v>77</v>
      </c>
      <c r="N47" s="44" t="s">
        <v>78</v>
      </c>
      <c r="O47" s="43" t="s">
        <v>77</v>
      </c>
      <c r="P47" s="43" t="s">
        <v>78</v>
      </c>
      <c r="Q47" s="44" t="s">
        <v>77</v>
      </c>
      <c r="R47" s="44" t="s">
        <v>78</v>
      </c>
      <c r="S47" s="43" t="s">
        <v>77</v>
      </c>
      <c r="T47" s="43" t="s">
        <v>78</v>
      </c>
      <c r="U47" s="44" t="s">
        <v>77</v>
      </c>
      <c r="V47" s="44" t="s">
        <v>78</v>
      </c>
    </row>
    <row r="48" spans="1:22" ht="12.75" customHeight="1">
      <c r="A48" s="158" t="s">
        <v>345</v>
      </c>
      <c r="B48" s="158" t="s">
        <v>126</v>
      </c>
      <c r="C48" s="209"/>
      <c r="D48" s="36" t="s">
        <v>79</v>
      </c>
      <c r="E48" s="5">
        <v>0</v>
      </c>
      <c r="F48" s="5">
        <v>0</v>
      </c>
      <c r="G48" s="5">
        <v>0</v>
      </c>
      <c r="H48" s="5">
        <v>0</v>
      </c>
      <c r="I48" s="6">
        <v>0</v>
      </c>
      <c r="J48" s="6">
        <v>0</v>
      </c>
      <c r="K48" s="5">
        <v>0</v>
      </c>
      <c r="L48" s="5">
        <v>0</v>
      </c>
      <c r="M48" s="9">
        <v>0</v>
      </c>
      <c r="N48" s="6">
        <v>14</v>
      </c>
      <c r="O48" s="5" t="s">
        <v>74</v>
      </c>
      <c r="P48" s="5" t="s">
        <v>74</v>
      </c>
      <c r="Q48" s="6" t="s">
        <v>74</v>
      </c>
      <c r="R48" s="6" t="s">
        <v>74</v>
      </c>
      <c r="S48" s="5" t="s">
        <v>74</v>
      </c>
      <c r="T48" s="5" t="s">
        <v>74</v>
      </c>
      <c r="U48" s="6" t="s">
        <v>74</v>
      </c>
      <c r="V48" s="6" t="s">
        <v>74</v>
      </c>
    </row>
    <row r="49" spans="1:22" s="3" customFormat="1" ht="29.25" customHeight="1">
      <c r="A49" s="158"/>
      <c r="B49" s="158"/>
      <c r="C49" s="209"/>
      <c r="D49" s="36" t="s">
        <v>127</v>
      </c>
      <c r="E49" s="134" t="s">
        <v>74</v>
      </c>
      <c r="F49" s="134"/>
      <c r="G49" s="142" t="s">
        <v>74</v>
      </c>
      <c r="H49" s="142"/>
      <c r="I49" s="142" t="s">
        <v>74</v>
      </c>
      <c r="J49" s="142"/>
      <c r="K49" s="134">
        <v>4</v>
      </c>
      <c r="L49" s="134"/>
      <c r="M49" s="134" t="s">
        <v>74</v>
      </c>
      <c r="N49" s="134"/>
      <c r="O49" s="134" t="s">
        <v>74</v>
      </c>
      <c r="P49" s="134"/>
      <c r="Q49" s="142">
        <v>30</v>
      </c>
      <c r="R49" s="142"/>
      <c r="S49" s="134" t="s">
        <v>74</v>
      </c>
      <c r="T49" s="134"/>
      <c r="U49" s="142">
        <v>32</v>
      </c>
      <c r="V49" s="142"/>
    </row>
    <row r="50" spans="1:22" ht="12.75">
      <c r="A50" s="158"/>
      <c r="B50" s="158"/>
      <c r="C50" s="209"/>
      <c r="D50" s="36" t="s">
        <v>128</v>
      </c>
      <c r="E50" s="140">
        <v>0</v>
      </c>
      <c r="F50" s="140"/>
      <c r="G50" s="140"/>
      <c r="H50" s="140"/>
      <c r="I50" s="140"/>
      <c r="J50" s="140"/>
      <c r="K50" s="140"/>
      <c r="L50" s="140"/>
      <c r="M50" s="140"/>
      <c r="N50" s="140"/>
      <c r="O50" s="140"/>
      <c r="P50" s="140"/>
      <c r="Q50" s="140"/>
      <c r="R50" s="140"/>
      <c r="S50" s="140"/>
      <c r="T50" s="140"/>
      <c r="U50" s="140"/>
      <c r="V50" s="140"/>
    </row>
    <row r="51" spans="1:22" ht="24">
      <c r="A51" s="158"/>
      <c r="B51" s="158"/>
      <c r="C51" s="209"/>
      <c r="D51" s="36" t="s">
        <v>216</v>
      </c>
      <c r="E51" s="140" t="s">
        <v>74</v>
      </c>
      <c r="F51" s="140"/>
      <c r="G51" s="142" t="s">
        <v>74</v>
      </c>
      <c r="H51" s="142"/>
      <c r="I51" s="142" t="s">
        <v>74</v>
      </c>
      <c r="J51" s="142"/>
      <c r="K51" s="134" t="s">
        <v>74</v>
      </c>
      <c r="L51" s="134"/>
      <c r="M51" s="140">
        <v>25</v>
      </c>
      <c r="N51" s="140"/>
      <c r="O51" s="140">
        <v>36</v>
      </c>
      <c r="P51" s="140"/>
      <c r="Q51" s="140">
        <v>73</v>
      </c>
      <c r="R51" s="140"/>
      <c r="S51" s="140">
        <v>73</v>
      </c>
      <c r="T51" s="140"/>
      <c r="U51" s="140">
        <v>73</v>
      </c>
      <c r="V51" s="140"/>
    </row>
    <row r="52" spans="1:22" ht="12.75">
      <c r="A52" s="154" t="s">
        <v>346</v>
      </c>
      <c r="B52" s="154" t="s">
        <v>126</v>
      </c>
      <c r="C52" s="211" t="s">
        <v>301</v>
      </c>
      <c r="D52" s="36" t="s">
        <v>79</v>
      </c>
      <c r="E52" s="5">
        <v>0</v>
      </c>
      <c r="F52" s="5">
        <v>0</v>
      </c>
      <c r="G52" s="5">
        <v>0</v>
      </c>
      <c r="H52" s="5">
        <v>0</v>
      </c>
      <c r="I52" s="6">
        <v>0</v>
      </c>
      <c r="J52" s="6">
        <v>0</v>
      </c>
      <c r="K52" s="5">
        <v>0</v>
      </c>
      <c r="L52" s="5">
        <v>0</v>
      </c>
      <c r="M52" s="5">
        <v>0</v>
      </c>
      <c r="N52" s="11">
        <v>652</v>
      </c>
      <c r="O52" s="5" t="s">
        <v>74</v>
      </c>
      <c r="P52" s="5" t="s">
        <v>74</v>
      </c>
      <c r="Q52" s="6" t="s">
        <v>74</v>
      </c>
      <c r="R52" s="6" t="s">
        <v>74</v>
      </c>
      <c r="S52" s="5" t="s">
        <v>74</v>
      </c>
      <c r="T52" s="5" t="s">
        <v>74</v>
      </c>
      <c r="U52" s="6" t="s">
        <v>74</v>
      </c>
      <c r="V52" s="6" t="s">
        <v>74</v>
      </c>
    </row>
    <row r="53" spans="1:22" ht="12.75" customHeight="1">
      <c r="A53" s="154"/>
      <c r="B53" s="154"/>
      <c r="C53" s="212"/>
      <c r="D53" s="36" t="s">
        <v>127</v>
      </c>
      <c r="E53" s="134" t="s">
        <v>74</v>
      </c>
      <c r="F53" s="134"/>
      <c r="G53" s="142" t="s">
        <v>74</v>
      </c>
      <c r="H53" s="142"/>
      <c r="I53" s="142" t="s">
        <v>74</v>
      </c>
      <c r="J53" s="142"/>
      <c r="K53" s="172" t="s">
        <v>74</v>
      </c>
      <c r="L53" s="172"/>
      <c r="M53" s="134" t="s">
        <v>74</v>
      </c>
      <c r="N53" s="134"/>
      <c r="O53" s="134" t="s">
        <v>74</v>
      </c>
      <c r="P53" s="134"/>
      <c r="Q53" s="142">
        <v>275</v>
      </c>
      <c r="R53" s="142"/>
      <c r="S53" s="134" t="s">
        <v>74</v>
      </c>
      <c r="T53" s="134"/>
      <c r="U53" s="142">
        <v>300</v>
      </c>
      <c r="V53" s="142"/>
    </row>
    <row r="54" spans="1:22" ht="12.75" customHeight="1">
      <c r="A54" s="154"/>
      <c r="B54" s="154"/>
      <c r="C54" s="212"/>
      <c r="D54" s="36" t="s">
        <v>128</v>
      </c>
      <c r="E54" s="140">
        <v>0</v>
      </c>
      <c r="F54" s="140"/>
      <c r="G54" s="140"/>
      <c r="H54" s="140"/>
      <c r="I54" s="140"/>
      <c r="J54" s="140"/>
      <c r="K54" s="140"/>
      <c r="L54" s="140"/>
      <c r="M54" s="140"/>
      <c r="N54" s="140"/>
      <c r="O54" s="140"/>
      <c r="P54" s="140"/>
      <c r="Q54" s="140"/>
      <c r="R54" s="140"/>
      <c r="S54" s="140"/>
      <c r="T54" s="140"/>
      <c r="U54" s="140"/>
      <c r="V54" s="140"/>
    </row>
    <row r="55" spans="1:22" ht="24" customHeight="1">
      <c r="A55" s="154"/>
      <c r="B55" s="154"/>
      <c r="C55" s="212"/>
      <c r="D55" s="36" t="s">
        <v>216</v>
      </c>
      <c r="E55" s="140" t="s">
        <v>74</v>
      </c>
      <c r="F55" s="140"/>
      <c r="G55" s="142" t="s">
        <v>74</v>
      </c>
      <c r="H55" s="142"/>
      <c r="I55" s="142" t="s">
        <v>74</v>
      </c>
      <c r="J55" s="142"/>
      <c r="K55" s="134" t="s">
        <v>74</v>
      </c>
      <c r="L55" s="134"/>
      <c r="M55" s="183">
        <v>624</v>
      </c>
      <c r="N55" s="183"/>
      <c r="O55" s="183">
        <v>624</v>
      </c>
      <c r="P55" s="183"/>
      <c r="Q55" s="140">
        <v>2523</v>
      </c>
      <c r="R55" s="140"/>
      <c r="S55" s="140">
        <v>2523</v>
      </c>
      <c r="T55" s="140"/>
      <c r="U55" s="140">
        <v>2523</v>
      </c>
      <c r="V55" s="140"/>
    </row>
    <row r="56" spans="1:22" s="3" customFormat="1" ht="12" customHeight="1">
      <c r="A56" s="213" t="s">
        <v>90</v>
      </c>
      <c r="B56" s="213"/>
      <c r="C56" s="213"/>
      <c r="D56" s="213"/>
      <c r="E56" s="213"/>
      <c r="F56" s="213"/>
      <c r="G56" s="213"/>
      <c r="H56" s="213"/>
      <c r="I56" s="213"/>
      <c r="J56" s="213"/>
      <c r="K56" s="213"/>
      <c r="L56" s="213"/>
      <c r="M56" s="213"/>
      <c r="N56" s="213"/>
      <c r="O56" s="213"/>
      <c r="P56" s="213"/>
      <c r="Q56" s="213"/>
      <c r="R56" s="213"/>
      <c r="S56" s="213"/>
      <c r="T56" s="213"/>
      <c r="U56" s="213"/>
      <c r="V56" s="213"/>
    </row>
    <row r="57" spans="1:22" ht="25.5" customHeight="1">
      <c r="A57" s="130" t="s">
        <v>70</v>
      </c>
      <c r="B57" s="130"/>
      <c r="C57" s="130"/>
      <c r="D57" s="130"/>
      <c r="E57" s="130"/>
      <c r="F57" s="130"/>
      <c r="G57" s="130"/>
      <c r="H57" s="130"/>
      <c r="I57" s="130"/>
      <c r="J57" s="130"/>
      <c r="K57" s="130"/>
      <c r="L57" s="130"/>
      <c r="M57" s="130"/>
      <c r="N57" s="130"/>
      <c r="O57" s="130"/>
      <c r="P57" s="130"/>
      <c r="Q57" s="130"/>
      <c r="R57" s="130"/>
      <c r="S57" s="130"/>
      <c r="T57" s="130"/>
      <c r="U57" s="130"/>
      <c r="V57" s="130"/>
    </row>
    <row r="58" spans="1:22" ht="12.75">
      <c r="A58" s="133" t="s">
        <v>72</v>
      </c>
      <c r="B58" s="133" t="s">
        <v>125</v>
      </c>
      <c r="C58" s="133" t="s">
        <v>71</v>
      </c>
      <c r="D58" s="43" t="s">
        <v>75</v>
      </c>
      <c r="E58" s="133">
        <v>2007</v>
      </c>
      <c r="F58" s="133"/>
      <c r="G58" s="133">
        <v>2008</v>
      </c>
      <c r="H58" s="133"/>
      <c r="I58" s="133">
        <v>2009</v>
      </c>
      <c r="J58" s="133"/>
      <c r="K58" s="133" t="s">
        <v>334</v>
      </c>
      <c r="L58" s="133"/>
      <c r="M58" s="135">
        <v>2011</v>
      </c>
      <c r="N58" s="135"/>
      <c r="O58" s="133">
        <v>2012</v>
      </c>
      <c r="P58" s="133"/>
      <c r="Q58" s="135">
        <v>2013</v>
      </c>
      <c r="R58" s="135"/>
      <c r="S58" s="133">
        <v>2014</v>
      </c>
      <c r="T58" s="133"/>
      <c r="U58" s="135">
        <v>2015</v>
      </c>
      <c r="V58" s="135"/>
    </row>
    <row r="59" spans="1:22" ht="12.75">
      <c r="A59" s="133"/>
      <c r="B59" s="133"/>
      <c r="C59" s="133"/>
      <c r="D59" s="43" t="s">
        <v>76</v>
      </c>
      <c r="E59" s="43" t="s">
        <v>77</v>
      </c>
      <c r="F59" s="43" t="s">
        <v>78</v>
      </c>
      <c r="G59" s="43" t="s">
        <v>77</v>
      </c>
      <c r="H59" s="43" t="s">
        <v>78</v>
      </c>
      <c r="I59" s="44" t="s">
        <v>77</v>
      </c>
      <c r="J59" s="44" t="s">
        <v>78</v>
      </c>
      <c r="K59" s="43" t="s">
        <v>77</v>
      </c>
      <c r="L59" s="43" t="s">
        <v>78</v>
      </c>
      <c r="M59" s="43" t="s">
        <v>77</v>
      </c>
      <c r="N59" s="44" t="s">
        <v>78</v>
      </c>
      <c r="O59" s="43" t="s">
        <v>77</v>
      </c>
      <c r="P59" s="43" t="s">
        <v>78</v>
      </c>
      <c r="Q59" s="44" t="s">
        <v>77</v>
      </c>
      <c r="R59" s="44" t="s">
        <v>78</v>
      </c>
      <c r="S59" s="43" t="s">
        <v>77</v>
      </c>
      <c r="T59" s="43" t="s">
        <v>78</v>
      </c>
      <c r="U59" s="44" t="s">
        <v>77</v>
      </c>
      <c r="V59" s="44" t="s">
        <v>78</v>
      </c>
    </row>
    <row r="60" spans="1:22" ht="12.75" customHeight="1">
      <c r="A60" s="154" t="s">
        <v>69</v>
      </c>
      <c r="B60" s="154" t="s">
        <v>126</v>
      </c>
      <c r="C60" s="177" t="s">
        <v>300</v>
      </c>
      <c r="D60" s="36" t="s">
        <v>79</v>
      </c>
      <c r="E60" s="5">
        <v>0</v>
      </c>
      <c r="F60" s="5">
        <v>0</v>
      </c>
      <c r="G60" s="5">
        <v>0</v>
      </c>
      <c r="H60" s="5">
        <v>0</v>
      </c>
      <c r="I60" s="6">
        <v>0</v>
      </c>
      <c r="J60" s="6">
        <v>0</v>
      </c>
      <c r="K60" s="5">
        <v>0</v>
      </c>
      <c r="L60" s="5">
        <v>0</v>
      </c>
      <c r="M60" s="9">
        <v>0</v>
      </c>
      <c r="N60" s="6">
        <v>0</v>
      </c>
      <c r="O60" s="5" t="s">
        <v>74</v>
      </c>
      <c r="P60" s="5" t="s">
        <v>74</v>
      </c>
      <c r="Q60" s="6" t="s">
        <v>74</v>
      </c>
      <c r="R60" s="6" t="s">
        <v>74</v>
      </c>
      <c r="S60" s="5" t="s">
        <v>74</v>
      </c>
      <c r="T60" s="5" t="s">
        <v>74</v>
      </c>
      <c r="U60" s="6" t="s">
        <v>74</v>
      </c>
      <c r="V60" s="6" t="s">
        <v>74</v>
      </c>
    </row>
    <row r="61" spans="1:22" ht="12.75" customHeight="1">
      <c r="A61" s="154"/>
      <c r="B61" s="154"/>
      <c r="C61" s="177"/>
      <c r="D61" s="36" t="s">
        <v>127</v>
      </c>
      <c r="E61" s="134" t="s">
        <v>74</v>
      </c>
      <c r="F61" s="134"/>
      <c r="G61" s="142" t="s">
        <v>74</v>
      </c>
      <c r="H61" s="142"/>
      <c r="I61" s="142" t="s">
        <v>74</v>
      </c>
      <c r="J61" s="142"/>
      <c r="K61" s="134">
        <v>4</v>
      </c>
      <c r="L61" s="134"/>
      <c r="M61" s="134" t="s">
        <v>74</v>
      </c>
      <c r="N61" s="134"/>
      <c r="O61" s="134" t="s">
        <v>74</v>
      </c>
      <c r="P61" s="134"/>
      <c r="Q61" s="142">
        <v>23</v>
      </c>
      <c r="R61" s="142"/>
      <c r="S61" s="134" t="s">
        <v>74</v>
      </c>
      <c r="T61" s="134"/>
      <c r="U61" s="142">
        <v>23</v>
      </c>
      <c r="V61" s="142"/>
    </row>
    <row r="62" spans="1:22" ht="12.75">
      <c r="A62" s="154"/>
      <c r="B62" s="154"/>
      <c r="C62" s="177"/>
      <c r="D62" s="36" t="s">
        <v>128</v>
      </c>
      <c r="E62" s="140">
        <v>0</v>
      </c>
      <c r="F62" s="140"/>
      <c r="G62" s="140"/>
      <c r="H62" s="140"/>
      <c r="I62" s="140"/>
      <c r="J62" s="140"/>
      <c r="K62" s="140"/>
      <c r="L62" s="140"/>
      <c r="M62" s="140"/>
      <c r="N62" s="140"/>
      <c r="O62" s="140"/>
      <c r="P62" s="140"/>
      <c r="Q62" s="140"/>
      <c r="R62" s="140"/>
      <c r="S62" s="140"/>
      <c r="T62" s="140"/>
      <c r="U62" s="140"/>
      <c r="V62" s="140"/>
    </row>
    <row r="63" spans="1:24" ht="12.75" customHeight="1">
      <c r="A63" s="154"/>
      <c r="B63" s="154"/>
      <c r="C63" s="177"/>
      <c r="D63" s="36" t="s">
        <v>216</v>
      </c>
      <c r="E63" s="140" t="s">
        <v>74</v>
      </c>
      <c r="F63" s="140"/>
      <c r="G63" s="142" t="s">
        <v>74</v>
      </c>
      <c r="H63" s="142"/>
      <c r="I63" s="142" t="s">
        <v>74</v>
      </c>
      <c r="J63" s="142"/>
      <c r="K63" s="134" t="s">
        <v>74</v>
      </c>
      <c r="L63" s="134"/>
      <c r="M63" s="140">
        <v>0</v>
      </c>
      <c r="N63" s="140"/>
      <c r="O63" s="140">
        <v>0</v>
      </c>
      <c r="P63" s="140"/>
      <c r="Q63" s="140">
        <v>8</v>
      </c>
      <c r="R63" s="140"/>
      <c r="S63" s="140">
        <v>21</v>
      </c>
      <c r="T63" s="140"/>
      <c r="U63" s="140">
        <v>21</v>
      </c>
      <c r="V63" s="140"/>
      <c r="W63" s="42"/>
      <c r="X63" s="26"/>
    </row>
    <row r="64" spans="1:24" ht="27.75" customHeight="1">
      <c r="A64" s="158" t="s">
        <v>344</v>
      </c>
      <c r="B64" s="158" t="s">
        <v>136</v>
      </c>
      <c r="C64" s="208" t="s">
        <v>299</v>
      </c>
      <c r="D64" s="36" t="s">
        <v>79</v>
      </c>
      <c r="E64" s="5">
        <v>0</v>
      </c>
      <c r="F64" s="5">
        <v>0</v>
      </c>
      <c r="G64" s="5">
        <v>0</v>
      </c>
      <c r="H64" s="5">
        <v>0</v>
      </c>
      <c r="I64" s="6">
        <v>0</v>
      </c>
      <c r="J64" s="6">
        <v>0</v>
      </c>
      <c r="K64" s="5">
        <v>0</v>
      </c>
      <c r="L64" s="5">
        <v>0</v>
      </c>
      <c r="M64" s="9">
        <v>0</v>
      </c>
      <c r="N64" s="6">
        <v>0</v>
      </c>
      <c r="O64" s="5" t="s">
        <v>74</v>
      </c>
      <c r="P64" s="5" t="s">
        <v>74</v>
      </c>
      <c r="Q64" s="6" t="s">
        <v>74</v>
      </c>
      <c r="R64" s="6" t="s">
        <v>74</v>
      </c>
      <c r="S64" s="5" t="s">
        <v>74</v>
      </c>
      <c r="T64" s="5" t="s">
        <v>74</v>
      </c>
      <c r="U64" s="6" t="s">
        <v>74</v>
      </c>
      <c r="V64" s="6" t="s">
        <v>74</v>
      </c>
      <c r="W64" s="42"/>
      <c r="X64" s="26"/>
    </row>
    <row r="65" spans="1:24" ht="12.75">
      <c r="A65" s="158"/>
      <c r="B65" s="158"/>
      <c r="C65" s="209"/>
      <c r="D65" s="36" t="s">
        <v>127</v>
      </c>
      <c r="E65" s="140" t="s">
        <v>74</v>
      </c>
      <c r="F65" s="140"/>
      <c r="G65" s="139" t="s">
        <v>74</v>
      </c>
      <c r="H65" s="139"/>
      <c r="I65" s="139" t="s">
        <v>74</v>
      </c>
      <c r="J65" s="139"/>
      <c r="K65" s="140">
        <v>1</v>
      </c>
      <c r="L65" s="140"/>
      <c r="M65" s="140" t="s">
        <v>74</v>
      </c>
      <c r="N65" s="140"/>
      <c r="O65" s="140" t="s">
        <v>74</v>
      </c>
      <c r="P65" s="140"/>
      <c r="Q65" s="139">
        <v>10</v>
      </c>
      <c r="R65" s="139"/>
      <c r="S65" s="140" t="s">
        <v>74</v>
      </c>
      <c r="T65" s="140"/>
      <c r="U65" s="139">
        <v>10</v>
      </c>
      <c r="V65" s="139"/>
      <c r="W65" s="42"/>
      <c r="X65" s="26"/>
    </row>
    <row r="66" spans="1:24" ht="12.75">
      <c r="A66" s="158"/>
      <c r="B66" s="158"/>
      <c r="C66" s="209"/>
      <c r="D66" s="36" t="s">
        <v>128</v>
      </c>
      <c r="E66" s="140">
        <v>0</v>
      </c>
      <c r="F66" s="140"/>
      <c r="G66" s="210"/>
      <c r="H66" s="210"/>
      <c r="I66" s="210"/>
      <c r="J66" s="210"/>
      <c r="K66" s="210"/>
      <c r="L66" s="210"/>
      <c r="M66" s="210"/>
      <c r="N66" s="210"/>
      <c r="O66" s="210"/>
      <c r="P66" s="210"/>
      <c r="Q66" s="210"/>
      <c r="R66" s="210"/>
      <c r="S66" s="210"/>
      <c r="T66" s="210"/>
      <c r="U66" s="210"/>
      <c r="V66" s="210"/>
      <c r="W66" s="42"/>
      <c r="X66" s="26"/>
    </row>
    <row r="67" spans="1:22" ht="12.75" customHeight="1">
      <c r="A67" s="158"/>
      <c r="B67" s="158"/>
      <c r="C67" s="209"/>
      <c r="D67" s="36" t="s">
        <v>216</v>
      </c>
      <c r="E67" s="140" t="s">
        <v>74</v>
      </c>
      <c r="F67" s="140"/>
      <c r="G67" s="142" t="s">
        <v>74</v>
      </c>
      <c r="H67" s="142"/>
      <c r="I67" s="142" t="s">
        <v>74</v>
      </c>
      <c r="J67" s="142"/>
      <c r="K67" s="134" t="s">
        <v>74</v>
      </c>
      <c r="L67" s="134"/>
      <c r="M67" s="140">
        <v>0</v>
      </c>
      <c r="N67" s="140"/>
      <c r="O67" s="207">
        <v>17.27</v>
      </c>
      <c r="P67" s="207"/>
      <c r="Q67" s="207">
        <v>85.55</v>
      </c>
      <c r="R67" s="207"/>
      <c r="S67" s="207">
        <v>85.55</v>
      </c>
      <c r="T67" s="207"/>
      <c r="U67" s="207">
        <v>85.55</v>
      </c>
      <c r="V67" s="207"/>
    </row>
    <row r="68" spans="1:22" ht="27.75" customHeight="1">
      <c r="A68" s="155" t="s">
        <v>112</v>
      </c>
      <c r="B68" s="156"/>
      <c r="C68" s="156"/>
      <c r="D68" s="156"/>
      <c r="E68" s="156"/>
      <c r="F68" s="156"/>
      <c r="G68" s="156"/>
      <c r="H68" s="156"/>
      <c r="I68" s="156"/>
      <c r="J68" s="156"/>
      <c r="K68" s="156"/>
      <c r="L68" s="156"/>
      <c r="M68" s="156"/>
      <c r="N68" s="156"/>
      <c r="O68" s="156"/>
      <c r="P68" s="156"/>
      <c r="Q68" s="156"/>
      <c r="R68" s="156"/>
      <c r="S68" s="156"/>
      <c r="T68" s="156"/>
      <c r="U68" s="156"/>
      <c r="V68" s="157"/>
    </row>
    <row r="69" spans="1:22" ht="12.75">
      <c r="A69" s="133" t="s">
        <v>72</v>
      </c>
      <c r="B69" s="133" t="s">
        <v>125</v>
      </c>
      <c r="C69" s="133" t="s">
        <v>71</v>
      </c>
      <c r="D69" s="43" t="s">
        <v>75</v>
      </c>
      <c r="E69" s="133">
        <v>2007</v>
      </c>
      <c r="F69" s="133"/>
      <c r="G69" s="133">
        <v>2008</v>
      </c>
      <c r="H69" s="133"/>
      <c r="I69" s="133">
        <v>2009</v>
      </c>
      <c r="J69" s="133"/>
      <c r="K69" s="133" t="s">
        <v>334</v>
      </c>
      <c r="L69" s="133"/>
      <c r="M69" s="135">
        <v>2011</v>
      </c>
      <c r="N69" s="135"/>
      <c r="O69" s="133">
        <v>2012</v>
      </c>
      <c r="P69" s="133"/>
      <c r="Q69" s="135">
        <v>2013</v>
      </c>
      <c r="R69" s="135"/>
      <c r="S69" s="133">
        <v>2014</v>
      </c>
      <c r="T69" s="133"/>
      <c r="U69" s="135">
        <v>2015</v>
      </c>
      <c r="V69" s="135"/>
    </row>
    <row r="70" spans="1:22" ht="12.75">
      <c r="A70" s="133"/>
      <c r="B70" s="133"/>
      <c r="C70" s="133"/>
      <c r="D70" s="43" t="s">
        <v>76</v>
      </c>
      <c r="E70" s="43" t="s">
        <v>77</v>
      </c>
      <c r="F70" s="43" t="s">
        <v>78</v>
      </c>
      <c r="G70" s="43" t="s">
        <v>77</v>
      </c>
      <c r="H70" s="43" t="s">
        <v>78</v>
      </c>
      <c r="I70" s="44" t="s">
        <v>77</v>
      </c>
      <c r="J70" s="44" t="s">
        <v>78</v>
      </c>
      <c r="K70" s="43" t="s">
        <v>77</v>
      </c>
      <c r="L70" s="43" t="s">
        <v>78</v>
      </c>
      <c r="M70" s="43" t="s">
        <v>77</v>
      </c>
      <c r="N70" s="44" t="s">
        <v>78</v>
      </c>
      <c r="O70" s="43" t="s">
        <v>77</v>
      </c>
      <c r="P70" s="43" t="s">
        <v>78</v>
      </c>
      <c r="Q70" s="44" t="s">
        <v>77</v>
      </c>
      <c r="R70" s="44" t="s">
        <v>78</v>
      </c>
      <c r="S70" s="43" t="s">
        <v>77</v>
      </c>
      <c r="T70" s="43" t="s">
        <v>78</v>
      </c>
      <c r="U70" s="44" t="s">
        <v>77</v>
      </c>
      <c r="V70" s="44" t="s">
        <v>78</v>
      </c>
    </row>
    <row r="71" spans="1:22" ht="12.75" customHeight="1">
      <c r="A71" s="158" t="s">
        <v>235</v>
      </c>
      <c r="B71" s="158" t="s">
        <v>126</v>
      </c>
      <c r="C71" s="209"/>
      <c r="D71" s="36" t="s">
        <v>79</v>
      </c>
      <c r="E71" s="5">
        <v>0</v>
      </c>
      <c r="F71" s="5">
        <v>0</v>
      </c>
      <c r="G71" s="5">
        <v>0</v>
      </c>
      <c r="H71" s="5">
        <v>0</v>
      </c>
      <c r="I71" s="6">
        <v>0</v>
      </c>
      <c r="J71" s="6">
        <v>0</v>
      </c>
      <c r="K71" s="5">
        <v>0</v>
      </c>
      <c r="L71" s="5">
        <v>0</v>
      </c>
      <c r="M71" s="9">
        <v>0</v>
      </c>
      <c r="N71" s="6">
        <v>0</v>
      </c>
      <c r="O71" s="5" t="s">
        <v>74</v>
      </c>
      <c r="P71" s="5" t="s">
        <v>74</v>
      </c>
      <c r="Q71" s="6" t="s">
        <v>74</v>
      </c>
      <c r="R71" s="6" t="s">
        <v>74</v>
      </c>
      <c r="S71" s="5" t="s">
        <v>74</v>
      </c>
      <c r="T71" s="5" t="s">
        <v>74</v>
      </c>
      <c r="U71" s="6" t="s">
        <v>74</v>
      </c>
      <c r="V71" s="6" t="s">
        <v>74</v>
      </c>
    </row>
    <row r="72" spans="1:22" ht="12.75">
      <c r="A72" s="158"/>
      <c r="B72" s="158"/>
      <c r="C72" s="209"/>
      <c r="D72" s="36" t="s">
        <v>127</v>
      </c>
      <c r="E72" s="140" t="s">
        <v>74</v>
      </c>
      <c r="F72" s="140"/>
      <c r="G72" s="139" t="s">
        <v>74</v>
      </c>
      <c r="H72" s="139"/>
      <c r="I72" s="139" t="s">
        <v>74</v>
      </c>
      <c r="J72" s="139"/>
      <c r="K72" s="140">
        <v>10</v>
      </c>
      <c r="L72" s="140"/>
      <c r="M72" s="140" t="s">
        <v>74</v>
      </c>
      <c r="N72" s="140"/>
      <c r="O72" s="140" t="s">
        <v>74</v>
      </c>
      <c r="P72" s="140"/>
      <c r="Q72" s="139">
        <v>63</v>
      </c>
      <c r="R72" s="139"/>
      <c r="S72" s="140" t="s">
        <v>74</v>
      </c>
      <c r="T72" s="140"/>
      <c r="U72" s="139">
        <v>63</v>
      </c>
      <c r="V72" s="139"/>
    </row>
    <row r="73" spans="1:22" ht="12.75">
      <c r="A73" s="158"/>
      <c r="B73" s="158"/>
      <c r="C73" s="209"/>
      <c r="D73" s="36" t="s">
        <v>128</v>
      </c>
      <c r="E73" s="140">
        <v>0</v>
      </c>
      <c r="F73" s="140"/>
      <c r="G73" s="140"/>
      <c r="H73" s="140"/>
      <c r="I73" s="140"/>
      <c r="J73" s="140"/>
      <c r="K73" s="140"/>
      <c r="L73" s="140"/>
      <c r="M73" s="140"/>
      <c r="N73" s="140"/>
      <c r="O73" s="140"/>
      <c r="P73" s="140"/>
      <c r="Q73" s="140"/>
      <c r="R73" s="140"/>
      <c r="S73" s="140"/>
      <c r="T73" s="140"/>
      <c r="U73" s="140"/>
      <c r="V73" s="140"/>
    </row>
    <row r="74" spans="1:22" ht="24">
      <c r="A74" s="158"/>
      <c r="B74" s="158"/>
      <c r="C74" s="209"/>
      <c r="D74" s="36" t="s">
        <v>216</v>
      </c>
      <c r="E74" s="140" t="s">
        <v>74</v>
      </c>
      <c r="F74" s="140"/>
      <c r="G74" s="142" t="s">
        <v>74</v>
      </c>
      <c r="H74" s="142"/>
      <c r="I74" s="142" t="s">
        <v>74</v>
      </c>
      <c r="J74" s="142"/>
      <c r="K74" s="134" t="s">
        <v>74</v>
      </c>
      <c r="L74" s="134"/>
      <c r="M74" s="140">
        <v>0</v>
      </c>
      <c r="N74" s="140"/>
      <c r="O74" s="140">
        <v>0</v>
      </c>
      <c r="P74" s="140"/>
      <c r="Q74" s="140">
        <v>14</v>
      </c>
      <c r="R74" s="140"/>
      <c r="S74" s="140">
        <v>30</v>
      </c>
      <c r="T74" s="140"/>
      <c r="U74" s="140">
        <v>30</v>
      </c>
      <c r="V74" s="140"/>
    </row>
    <row r="75" spans="1:22" ht="12.75">
      <c r="A75" s="154" t="s">
        <v>238</v>
      </c>
      <c r="B75" s="154" t="s">
        <v>126</v>
      </c>
      <c r="C75" s="211" t="s">
        <v>301</v>
      </c>
      <c r="D75" s="36" t="s">
        <v>79</v>
      </c>
      <c r="E75" s="5">
        <v>0</v>
      </c>
      <c r="F75" s="5">
        <v>0</v>
      </c>
      <c r="G75" s="5">
        <v>0</v>
      </c>
      <c r="H75" s="5">
        <v>0</v>
      </c>
      <c r="I75" s="6">
        <v>0</v>
      </c>
      <c r="J75" s="6">
        <v>0</v>
      </c>
      <c r="K75" s="9">
        <v>0</v>
      </c>
      <c r="L75" s="9">
        <v>0</v>
      </c>
      <c r="M75" s="9">
        <v>0</v>
      </c>
      <c r="N75" s="6">
        <v>0</v>
      </c>
      <c r="O75" s="5" t="s">
        <v>74</v>
      </c>
      <c r="P75" s="5" t="s">
        <v>74</v>
      </c>
      <c r="Q75" s="6" t="s">
        <v>74</v>
      </c>
      <c r="R75" s="6" t="s">
        <v>74</v>
      </c>
      <c r="S75" s="5" t="s">
        <v>74</v>
      </c>
      <c r="T75" s="5" t="s">
        <v>74</v>
      </c>
      <c r="U75" s="6" t="s">
        <v>74</v>
      </c>
      <c r="V75" s="6" t="s">
        <v>74</v>
      </c>
    </row>
    <row r="76" spans="1:22" ht="12.75">
      <c r="A76" s="154"/>
      <c r="B76" s="154"/>
      <c r="C76" s="211"/>
      <c r="D76" s="36" t="s">
        <v>127</v>
      </c>
      <c r="E76" s="134" t="s">
        <v>74</v>
      </c>
      <c r="F76" s="134"/>
      <c r="G76" s="142" t="s">
        <v>74</v>
      </c>
      <c r="H76" s="142"/>
      <c r="I76" s="142" t="s">
        <v>74</v>
      </c>
      <c r="J76" s="142"/>
      <c r="K76" s="172">
        <v>15</v>
      </c>
      <c r="L76" s="172"/>
      <c r="M76" s="134" t="s">
        <v>74</v>
      </c>
      <c r="N76" s="134"/>
      <c r="O76" s="134" t="s">
        <v>74</v>
      </c>
      <c r="P76" s="134"/>
      <c r="Q76" s="142">
        <v>25</v>
      </c>
      <c r="R76" s="142"/>
      <c r="S76" s="134" t="s">
        <v>74</v>
      </c>
      <c r="T76" s="134"/>
      <c r="U76" s="142">
        <v>50</v>
      </c>
      <c r="V76" s="142"/>
    </row>
    <row r="77" spans="1:22" ht="12.75">
      <c r="A77" s="154"/>
      <c r="B77" s="154"/>
      <c r="C77" s="211"/>
      <c r="D77" s="36" t="s">
        <v>128</v>
      </c>
      <c r="E77" s="140">
        <v>0</v>
      </c>
      <c r="F77" s="140"/>
      <c r="G77" s="140"/>
      <c r="H77" s="140"/>
      <c r="I77" s="140"/>
      <c r="J77" s="140"/>
      <c r="K77" s="140"/>
      <c r="L77" s="140"/>
      <c r="M77" s="140"/>
      <c r="N77" s="140"/>
      <c r="O77" s="140"/>
      <c r="P77" s="140"/>
      <c r="Q77" s="140"/>
      <c r="R77" s="140"/>
      <c r="S77" s="140"/>
      <c r="T77" s="140"/>
      <c r="U77" s="140"/>
      <c r="V77" s="140"/>
    </row>
    <row r="78" spans="1:22" ht="24">
      <c r="A78" s="154"/>
      <c r="B78" s="154"/>
      <c r="C78" s="211"/>
      <c r="D78" s="47" t="s">
        <v>216</v>
      </c>
      <c r="E78" s="140" t="s">
        <v>74</v>
      </c>
      <c r="F78" s="140"/>
      <c r="G78" s="142" t="s">
        <v>74</v>
      </c>
      <c r="H78" s="142"/>
      <c r="I78" s="142" t="s">
        <v>74</v>
      </c>
      <c r="J78" s="142"/>
      <c r="K78" s="134" t="s">
        <v>74</v>
      </c>
      <c r="L78" s="134"/>
      <c r="M78" s="140">
        <v>0</v>
      </c>
      <c r="N78" s="140"/>
      <c r="O78" s="140">
        <v>0</v>
      </c>
      <c r="P78" s="140"/>
      <c r="Q78" s="140">
        <v>15</v>
      </c>
      <c r="R78" s="140"/>
      <c r="S78" s="140">
        <v>65</v>
      </c>
      <c r="T78" s="140"/>
      <c r="U78" s="140">
        <v>65</v>
      </c>
      <c r="V78" s="140"/>
    </row>
    <row r="79" spans="1:22" ht="12.75">
      <c r="A79" s="218" t="s">
        <v>80</v>
      </c>
      <c r="B79" s="218"/>
      <c r="C79" s="218"/>
      <c r="D79" s="171" t="s">
        <v>337</v>
      </c>
      <c r="E79" s="171"/>
      <c r="F79" s="171"/>
      <c r="G79" s="171"/>
      <c r="H79" s="171"/>
      <c r="I79" s="171"/>
      <c r="J79" s="171"/>
      <c r="K79" s="171"/>
      <c r="L79" s="171"/>
      <c r="M79" s="171"/>
      <c r="N79" s="171"/>
      <c r="O79" s="171"/>
      <c r="P79" s="171"/>
      <c r="Q79" s="171"/>
      <c r="R79" s="171"/>
      <c r="S79" s="171"/>
      <c r="T79" s="171"/>
      <c r="U79" s="171"/>
      <c r="V79" s="171"/>
    </row>
    <row r="80" spans="1:22" ht="14.25" customHeight="1">
      <c r="A80" s="219"/>
      <c r="B80" s="219"/>
      <c r="C80" s="219"/>
      <c r="D80" s="217" t="s">
        <v>377</v>
      </c>
      <c r="E80" s="217"/>
      <c r="F80" s="217"/>
      <c r="G80" s="217"/>
      <c r="H80" s="217"/>
      <c r="I80" s="217"/>
      <c r="J80" s="217"/>
      <c r="K80" s="217"/>
      <c r="L80" s="217"/>
      <c r="M80" s="217"/>
      <c r="N80" s="217"/>
      <c r="O80" s="217"/>
      <c r="P80" s="217"/>
      <c r="Q80" s="217"/>
      <c r="R80" s="217"/>
      <c r="S80" s="217"/>
      <c r="T80" s="217"/>
      <c r="U80" s="217"/>
      <c r="V80" s="217"/>
    </row>
    <row r="81" ht="12.75">
      <c r="B81" s="2"/>
    </row>
    <row r="87" ht="12.75">
      <c r="A87" s="216"/>
    </row>
    <row r="88" ht="12.75">
      <c r="A88" s="216"/>
    </row>
  </sheetData>
  <sheetProtection/>
  <mergeCells count="372">
    <mergeCell ref="D80:V80"/>
    <mergeCell ref="A79:C80"/>
    <mergeCell ref="B71:B74"/>
    <mergeCell ref="E74:F74"/>
    <mergeCell ref="E72:F72"/>
    <mergeCell ref="G72:H72"/>
    <mergeCell ref="Q72:R72"/>
    <mergeCell ref="E77:V77"/>
    <mergeCell ref="E78:F78"/>
    <mergeCell ref="Q78:R78"/>
    <mergeCell ref="O72:P72"/>
    <mergeCell ref="B69:B70"/>
    <mergeCell ref="A60:A63"/>
    <mergeCell ref="B60:B63"/>
    <mergeCell ref="Q74:R74"/>
    <mergeCell ref="M72:N72"/>
    <mergeCell ref="O74:P74"/>
    <mergeCell ref="A71:A74"/>
    <mergeCell ref="K63:L63"/>
    <mergeCell ref="K74:L74"/>
    <mergeCell ref="A69:A70"/>
    <mergeCell ref="S51:T51"/>
    <mergeCell ref="U49:V49"/>
    <mergeCell ref="I72:J72"/>
    <mergeCell ref="K72:L72"/>
    <mergeCell ref="I69:J69"/>
    <mergeCell ref="I63:J63"/>
    <mergeCell ref="E62:V62"/>
    <mergeCell ref="O69:P69"/>
    <mergeCell ref="E58:F58"/>
    <mergeCell ref="G58:H58"/>
    <mergeCell ref="E63:F63"/>
    <mergeCell ref="E69:F69"/>
    <mergeCell ref="G63:H63"/>
    <mergeCell ref="G61:H61"/>
    <mergeCell ref="A48:A51"/>
    <mergeCell ref="A52:A55"/>
    <mergeCell ref="B52:B55"/>
    <mergeCell ref="C52:C55"/>
    <mergeCell ref="E53:F53"/>
    <mergeCell ref="M69:N69"/>
    <mergeCell ref="E61:F61"/>
    <mergeCell ref="A68:V68"/>
    <mergeCell ref="A58:A59"/>
    <mergeCell ref="B58:B59"/>
    <mergeCell ref="A41:A44"/>
    <mergeCell ref="C41:C44"/>
    <mergeCell ref="B48:B51"/>
    <mergeCell ref="I44:J44"/>
    <mergeCell ref="E44:F44"/>
    <mergeCell ref="G44:H44"/>
    <mergeCell ref="E43:V43"/>
    <mergeCell ref="S44:T44"/>
    <mergeCell ref="O42:P42"/>
    <mergeCell ref="E49:F49"/>
    <mergeCell ref="S33:T33"/>
    <mergeCell ref="K42:L42"/>
    <mergeCell ref="Q44:R44"/>
    <mergeCell ref="U33:V33"/>
    <mergeCell ref="E34:V34"/>
    <mergeCell ref="Q42:R42"/>
    <mergeCell ref="M33:N33"/>
    <mergeCell ref="I33:J33"/>
    <mergeCell ref="O35:P35"/>
    <mergeCell ref="C39:C40"/>
    <mergeCell ref="A38:V38"/>
    <mergeCell ref="E33:F33"/>
    <mergeCell ref="G33:H33"/>
    <mergeCell ref="A32:A35"/>
    <mergeCell ref="B32:B35"/>
    <mergeCell ref="Q33:R33"/>
    <mergeCell ref="S35:T35"/>
    <mergeCell ref="A39:A40"/>
    <mergeCell ref="B39:B40"/>
    <mergeCell ref="E39:F39"/>
    <mergeCell ref="U35:V35"/>
    <mergeCell ref="E35:F35"/>
    <mergeCell ref="O39:P39"/>
    <mergeCell ref="G35:H35"/>
    <mergeCell ref="M35:N35"/>
    <mergeCell ref="G39:H39"/>
    <mergeCell ref="I39:J39"/>
    <mergeCell ref="I35:J35"/>
    <mergeCell ref="K35:L35"/>
    <mergeCell ref="M39:N39"/>
    <mergeCell ref="A28:A31"/>
    <mergeCell ref="B28:B31"/>
    <mergeCell ref="M29:N29"/>
    <mergeCell ref="I29:J29"/>
    <mergeCell ref="S29:T29"/>
    <mergeCell ref="E25:F25"/>
    <mergeCell ref="M27:N27"/>
    <mergeCell ref="O27:P27"/>
    <mergeCell ref="O22:P22"/>
    <mergeCell ref="E29:F29"/>
    <mergeCell ref="A24:A27"/>
    <mergeCell ref="B24:B27"/>
    <mergeCell ref="Q22:R22"/>
    <mergeCell ref="S22:T22"/>
    <mergeCell ref="O20:P20"/>
    <mergeCell ref="Q20:R20"/>
    <mergeCell ref="B22:B23"/>
    <mergeCell ref="C22:C23"/>
    <mergeCell ref="K22:L22"/>
    <mergeCell ref="E20:F20"/>
    <mergeCell ref="Q46:R46"/>
    <mergeCell ref="I14:J14"/>
    <mergeCell ref="K14:L14"/>
    <mergeCell ref="M14:N14"/>
    <mergeCell ref="E15:V15"/>
    <mergeCell ref="K27:L27"/>
    <mergeCell ref="G22:H22"/>
    <mergeCell ref="I22:J22"/>
    <mergeCell ref="E30:V30"/>
    <mergeCell ref="K29:L29"/>
    <mergeCell ref="U20:V20"/>
    <mergeCell ref="K20:L20"/>
    <mergeCell ref="S18:T18"/>
    <mergeCell ref="U42:V42"/>
    <mergeCell ref="M22:N22"/>
    <mergeCell ref="U46:V46"/>
    <mergeCell ref="O46:P46"/>
    <mergeCell ref="U22:V22"/>
    <mergeCell ref="S46:T46"/>
    <mergeCell ref="U44:V44"/>
    <mergeCell ref="S42:T42"/>
    <mergeCell ref="U27:V27"/>
    <mergeCell ref="Q27:R27"/>
    <mergeCell ref="U39:V39"/>
    <mergeCell ref="M18:N18"/>
    <mergeCell ref="Q18:R18"/>
    <mergeCell ref="E19:V19"/>
    <mergeCell ref="I20:J20"/>
    <mergeCell ref="I18:J18"/>
    <mergeCell ref="K18:L18"/>
    <mergeCell ref="O18:P18"/>
    <mergeCell ref="S20:T20"/>
    <mergeCell ref="I16:J16"/>
    <mergeCell ref="K16:L16"/>
    <mergeCell ref="S16:T16"/>
    <mergeCell ref="Q16:R16"/>
    <mergeCell ref="O16:P16"/>
    <mergeCell ref="M20:N20"/>
    <mergeCell ref="U16:V16"/>
    <mergeCell ref="A87:A88"/>
    <mergeCell ref="O76:P76"/>
    <mergeCell ref="Q76:R76"/>
    <mergeCell ref="G69:H69"/>
    <mergeCell ref="G12:H12"/>
    <mergeCell ref="M76:N76"/>
    <mergeCell ref="M16:N16"/>
    <mergeCell ref="G14:H14"/>
    <mergeCell ref="G16:H16"/>
    <mergeCell ref="A75:A78"/>
    <mergeCell ref="B75:B78"/>
    <mergeCell ref="G78:H78"/>
    <mergeCell ref="I78:J78"/>
    <mergeCell ref="K78:L78"/>
    <mergeCell ref="G76:H76"/>
    <mergeCell ref="I76:J76"/>
    <mergeCell ref="E76:F76"/>
    <mergeCell ref="K76:L76"/>
    <mergeCell ref="E73:V73"/>
    <mergeCell ref="S72:T72"/>
    <mergeCell ref="I74:J74"/>
    <mergeCell ref="U69:V69"/>
    <mergeCell ref="U63:V63"/>
    <mergeCell ref="U74:V74"/>
    <mergeCell ref="U72:V72"/>
    <mergeCell ref="S74:T74"/>
    <mergeCell ref="M74:N74"/>
    <mergeCell ref="G74:H74"/>
    <mergeCell ref="U76:V76"/>
    <mergeCell ref="U78:V78"/>
    <mergeCell ref="M78:N78"/>
    <mergeCell ref="S78:T78"/>
    <mergeCell ref="O78:P78"/>
    <mergeCell ref="S76:T76"/>
    <mergeCell ref="Q69:R69"/>
    <mergeCell ref="K69:L69"/>
    <mergeCell ref="S69:T69"/>
    <mergeCell ref="U58:V58"/>
    <mergeCell ref="S61:T61"/>
    <mergeCell ref="U61:V61"/>
    <mergeCell ref="S63:T63"/>
    <mergeCell ref="K61:L61"/>
    <mergeCell ref="M61:N61"/>
    <mergeCell ref="O65:P65"/>
    <mergeCell ref="O49:P49"/>
    <mergeCell ref="I58:J58"/>
    <mergeCell ref="K58:L58"/>
    <mergeCell ref="M58:N58"/>
    <mergeCell ref="O58:P58"/>
    <mergeCell ref="I53:J53"/>
    <mergeCell ref="M51:N51"/>
    <mergeCell ref="O51:P51"/>
    <mergeCell ref="K53:L53"/>
    <mergeCell ref="M53:N53"/>
    <mergeCell ref="Q55:R55"/>
    <mergeCell ref="G53:H53"/>
    <mergeCell ref="O61:P61"/>
    <mergeCell ref="Q61:R61"/>
    <mergeCell ref="M63:N63"/>
    <mergeCell ref="O63:P63"/>
    <mergeCell ref="Q63:R63"/>
    <mergeCell ref="I61:J61"/>
    <mergeCell ref="O53:P53"/>
    <mergeCell ref="Q53:R53"/>
    <mergeCell ref="Q51:R51"/>
    <mergeCell ref="K46:L46"/>
    <mergeCell ref="G51:H51"/>
    <mergeCell ref="I51:J51"/>
    <mergeCell ref="S58:T58"/>
    <mergeCell ref="E50:V50"/>
    <mergeCell ref="G49:H49"/>
    <mergeCell ref="Q49:R49"/>
    <mergeCell ref="K51:L51"/>
    <mergeCell ref="U51:V51"/>
    <mergeCell ref="S49:T49"/>
    <mergeCell ref="S25:T25"/>
    <mergeCell ref="U25:V25"/>
    <mergeCell ref="K25:L25"/>
    <mergeCell ref="M25:N25"/>
    <mergeCell ref="K33:L33"/>
    <mergeCell ref="O25:P25"/>
    <mergeCell ref="U31:V31"/>
    <mergeCell ref="S31:T31"/>
    <mergeCell ref="U29:V29"/>
    <mergeCell ref="Q35:R35"/>
    <mergeCell ref="Q39:R39"/>
    <mergeCell ref="I31:J31"/>
    <mergeCell ref="G31:H31"/>
    <mergeCell ref="K31:L31"/>
    <mergeCell ref="A37:V37"/>
    <mergeCell ref="K39:L39"/>
    <mergeCell ref="M31:N31"/>
    <mergeCell ref="O31:P31"/>
    <mergeCell ref="E31:F31"/>
    <mergeCell ref="O44:P44"/>
    <mergeCell ref="S39:T39"/>
    <mergeCell ref="Q14:R14"/>
    <mergeCell ref="S14:T14"/>
    <mergeCell ref="U14:V14"/>
    <mergeCell ref="Q31:R31"/>
    <mergeCell ref="S27:T27"/>
    <mergeCell ref="Q25:R25"/>
    <mergeCell ref="U18:V18"/>
    <mergeCell ref="O33:P33"/>
    <mergeCell ref="O29:P29"/>
    <mergeCell ref="A36:V36"/>
    <mergeCell ref="M10:N10"/>
    <mergeCell ref="K12:L12"/>
    <mergeCell ref="S12:T12"/>
    <mergeCell ref="E12:F12"/>
    <mergeCell ref="I12:J12"/>
    <mergeCell ref="B17:B20"/>
    <mergeCell ref="Q29:R29"/>
    <mergeCell ref="A9:A12"/>
    <mergeCell ref="U7:V7"/>
    <mergeCell ref="K7:L7"/>
    <mergeCell ref="Q12:R12"/>
    <mergeCell ref="M12:N12"/>
    <mergeCell ref="O12:P12"/>
    <mergeCell ref="U10:V10"/>
    <mergeCell ref="S7:T7"/>
    <mergeCell ref="O10:P10"/>
    <mergeCell ref="Q10:R10"/>
    <mergeCell ref="M7:N7"/>
    <mergeCell ref="G7:H7"/>
    <mergeCell ref="I7:J7"/>
    <mergeCell ref="I10:J10"/>
    <mergeCell ref="K10:L10"/>
    <mergeCell ref="A7:A8"/>
    <mergeCell ref="A46:A47"/>
    <mergeCell ref="E14:F14"/>
    <mergeCell ref="A17:A20"/>
    <mergeCell ref="E16:F16"/>
    <mergeCell ref="C17:C20"/>
    <mergeCell ref="M42:N42"/>
    <mergeCell ref="E46:F46"/>
    <mergeCell ref="E7:F7"/>
    <mergeCell ref="A22:A23"/>
    <mergeCell ref="C9:C12"/>
    <mergeCell ref="B7:B8"/>
    <mergeCell ref="E11:V11"/>
    <mergeCell ref="O14:P14"/>
    <mergeCell ref="B13:B16"/>
    <mergeCell ref="A13:A16"/>
    <mergeCell ref="E42:F42"/>
    <mergeCell ref="G42:H42"/>
    <mergeCell ref="I42:J42"/>
    <mergeCell ref="B46:B47"/>
    <mergeCell ref="C46:C47"/>
    <mergeCell ref="C48:C51"/>
    <mergeCell ref="G46:H46"/>
    <mergeCell ref="I46:J46"/>
    <mergeCell ref="E51:F51"/>
    <mergeCell ref="B41:B44"/>
    <mergeCell ref="E27:F27"/>
    <mergeCell ref="G27:H27"/>
    <mergeCell ref="I27:J27"/>
    <mergeCell ref="G25:H25"/>
    <mergeCell ref="E18:F18"/>
    <mergeCell ref="E10:F10"/>
    <mergeCell ref="G10:H10"/>
    <mergeCell ref="G20:H20"/>
    <mergeCell ref="G18:H18"/>
    <mergeCell ref="E22:F22"/>
    <mergeCell ref="U12:V12"/>
    <mergeCell ref="S10:T10"/>
    <mergeCell ref="A5:V5"/>
    <mergeCell ref="A6:V6"/>
    <mergeCell ref="A21:V21"/>
    <mergeCell ref="C13:C16"/>
    <mergeCell ref="O7:P7"/>
    <mergeCell ref="Q7:R7"/>
    <mergeCell ref="B9:B12"/>
    <mergeCell ref="C7:C8"/>
    <mergeCell ref="M65:N65"/>
    <mergeCell ref="K44:L44"/>
    <mergeCell ref="M44:N44"/>
    <mergeCell ref="M46:N46"/>
    <mergeCell ref="M49:N49"/>
    <mergeCell ref="I49:J49"/>
    <mergeCell ref="K49:L49"/>
    <mergeCell ref="Q58:R58"/>
    <mergeCell ref="C24:C27"/>
    <mergeCell ref="C28:C31"/>
    <mergeCell ref="C32:C35"/>
    <mergeCell ref="A45:V45"/>
    <mergeCell ref="A56:V56"/>
    <mergeCell ref="A57:V57"/>
    <mergeCell ref="I25:J25"/>
    <mergeCell ref="E26:V26"/>
    <mergeCell ref="G29:H29"/>
    <mergeCell ref="S53:T53"/>
    <mergeCell ref="D79:V79"/>
    <mergeCell ref="C69:C70"/>
    <mergeCell ref="C71:C74"/>
    <mergeCell ref="C75:C78"/>
    <mergeCell ref="C58:C59"/>
    <mergeCell ref="C60:C63"/>
    <mergeCell ref="U53:V53"/>
    <mergeCell ref="E54:V54"/>
    <mergeCell ref="E55:F55"/>
    <mergeCell ref="G55:H55"/>
    <mergeCell ref="I55:J55"/>
    <mergeCell ref="K55:L55"/>
    <mergeCell ref="M55:N55"/>
    <mergeCell ref="O55:P55"/>
    <mergeCell ref="S67:T67"/>
    <mergeCell ref="S55:T55"/>
    <mergeCell ref="E66:V66"/>
    <mergeCell ref="E67:F67"/>
    <mergeCell ref="G67:H67"/>
    <mergeCell ref="A64:A67"/>
    <mergeCell ref="B64:B67"/>
    <mergeCell ref="C64:C67"/>
    <mergeCell ref="E65:F65"/>
    <mergeCell ref="G65:H65"/>
    <mergeCell ref="I65:J65"/>
    <mergeCell ref="I67:J67"/>
    <mergeCell ref="K67:L67"/>
    <mergeCell ref="M67:N67"/>
    <mergeCell ref="O67:P67"/>
    <mergeCell ref="Q67:R67"/>
    <mergeCell ref="U55:V55"/>
    <mergeCell ref="K65:L65"/>
    <mergeCell ref="U67:V67"/>
    <mergeCell ref="U65:V65"/>
    <mergeCell ref="Q65:R65"/>
    <mergeCell ref="S65:T65"/>
  </mergeCells>
  <printOptions horizontalCentered="1"/>
  <pageMargins left="0.4724409448818898" right="0.7086614173228347" top="0.7480314960629921" bottom="0.7480314960629921" header="0.31496062992125984" footer="0.31496062992125984"/>
  <pageSetup horizontalDpi="600" verticalDpi="600" orientation="landscape" pageOrder="overThenDown" paperSize="9" scale="73" r:id="rId1"/>
  <headerFooter alignWithMargins="0">
    <oddFooter>&amp;LZałącznik II do sprawozdania okresowego za II półrocze 2011 r. - RPO WL&amp;RStrona &amp;P/&amp;N</oddFooter>
  </headerFooter>
  <rowBreaks count="2" manualBreakCount="2">
    <brk id="35" max="21" man="1"/>
    <brk id="51" max="255" man="1"/>
  </rowBreaks>
</worksheet>
</file>

<file path=xl/worksheets/sheet4.xml><?xml version="1.0" encoding="utf-8"?>
<worksheet xmlns="http://schemas.openxmlformats.org/spreadsheetml/2006/main" xmlns:r="http://schemas.openxmlformats.org/officeDocument/2006/relationships">
  <dimension ref="A1:V68"/>
  <sheetViews>
    <sheetView view="pageBreakPreview" zoomScale="90" zoomScaleSheetLayoutView="90" zoomScalePageLayoutView="0" workbookViewId="0" topLeftCell="A46">
      <selection activeCell="K71" sqref="K71"/>
    </sheetView>
  </sheetViews>
  <sheetFormatPr defaultColWidth="9.140625" defaultRowHeight="12.75"/>
  <cols>
    <col min="1" max="1" width="19.421875" style="0" customWidth="1"/>
    <col min="2" max="2" width="11.140625" style="0" customWidth="1"/>
    <col min="3" max="3" width="12.00390625" style="0" customWidth="1"/>
    <col min="4" max="4" width="11.57421875" style="0" customWidth="1"/>
    <col min="5" max="5" width="6.7109375" style="0" customWidth="1"/>
    <col min="6" max="9" width="6.7109375" style="2" customWidth="1"/>
    <col min="10" max="10" width="8.421875" style="2" customWidth="1"/>
    <col min="11" max="11" width="8.7109375" style="2" customWidth="1"/>
    <col min="12" max="12" width="7.421875" style="2" bestFit="1" customWidth="1"/>
    <col min="13" max="13" width="7.421875" style="1" bestFit="1" customWidth="1"/>
    <col min="14" max="14" width="9.28125" style="0" customWidth="1"/>
    <col min="15" max="15" width="6.7109375" style="0" customWidth="1"/>
    <col min="16" max="17" width="6.7109375" style="1" customWidth="1"/>
    <col min="18" max="19" width="6.7109375" style="0" customWidth="1"/>
    <col min="20" max="21" width="6.7109375" style="1" customWidth="1"/>
  </cols>
  <sheetData>
    <row r="1" spans="1:5" ht="12.75">
      <c r="A1" s="60" t="s">
        <v>198</v>
      </c>
      <c r="B1" s="60"/>
      <c r="C1" s="60"/>
      <c r="D1" s="60"/>
      <c r="E1" s="60"/>
    </row>
    <row r="2" spans="1:5" ht="12.75">
      <c r="A2" s="238" t="s">
        <v>91</v>
      </c>
      <c r="B2" s="238"/>
      <c r="C2" s="238"/>
      <c r="D2" s="238"/>
      <c r="E2" s="238"/>
    </row>
    <row r="5" spans="1:22" ht="30.75" customHeight="1">
      <c r="A5" s="239" t="s">
        <v>203</v>
      </c>
      <c r="B5" s="239"/>
      <c r="C5" s="239"/>
      <c r="D5" s="239"/>
      <c r="E5" s="239"/>
      <c r="F5" s="239"/>
      <c r="G5" s="239"/>
      <c r="H5" s="239"/>
      <c r="I5" s="239"/>
      <c r="J5" s="239"/>
      <c r="K5" s="239"/>
      <c r="L5" s="239"/>
      <c r="M5" s="239"/>
      <c r="N5" s="239"/>
      <c r="O5" s="239"/>
      <c r="P5" s="239"/>
      <c r="Q5" s="239"/>
      <c r="R5" s="239"/>
      <c r="S5" s="239"/>
      <c r="T5" s="239"/>
      <c r="U5" s="239"/>
      <c r="V5" s="239"/>
    </row>
    <row r="6" spans="1:22" s="3" customFormat="1" ht="12" customHeight="1">
      <c r="A6" s="130" t="s">
        <v>70</v>
      </c>
      <c r="B6" s="130"/>
      <c r="C6" s="130"/>
      <c r="D6" s="130"/>
      <c r="E6" s="130"/>
      <c r="F6" s="130"/>
      <c r="G6" s="130"/>
      <c r="H6" s="130"/>
      <c r="I6" s="130"/>
      <c r="J6" s="130"/>
      <c r="K6" s="130"/>
      <c r="L6" s="130"/>
      <c r="M6" s="130"/>
      <c r="N6" s="130"/>
      <c r="O6" s="130"/>
      <c r="P6" s="130"/>
      <c r="Q6" s="130"/>
      <c r="R6" s="130"/>
      <c r="S6" s="130"/>
      <c r="T6" s="130"/>
      <c r="U6" s="130"/>
      <c r="V6" s="130"/>
    </row>
    <row r="7" spans="1:22" ht="15.75" customHeight="1">
      <c r="A7" s="237" t="s">
        <v>72</v>
      </c>
      <c r="B7" s="237" t="s">
        <v>125</v>
      </c>
      <c r="C7" s="221" t="s">
        <v>71</v>
      </c>
      <c r="D7" s="51" t="s">
        <v>75</v>
      </c>
      <c r="E7" s="132">
        <v>2007</v>
      </c>
      <c r="F7" s="132"/>
      <c r="G7" s="132">
        <v>2008</v>
      </c>
      <c r="H7" s="132"/>
      <c r="I7" s="132">
        <v>2009</v>
      </c>
      <c r="J7" s="132"/>
      <c r="K7" s="132" t="s">
        <v>334</v>
      </c>
      <c r="L7" s="132"/>
      <c r="M7" s="231">
        <v>2011</v>
      </c>
      <c r="N7" s="231"/>
      <c r="O7" s="132">
        <v>2012</v>
      </c>
      <c r="P7" s="132"/>
      <c r="Q7" s="231">
        <v>2013</v>
      </c>
      <c r="R7" s="231"/>
      <c r="S7" s="132">
        <v>2014</v>
      </c>
      <c r="T7" s="132"/>
      <c r="U7" s="231">
        <v>2015</v>
      </c>
      <c r="V7" s="233"/>
    </row>
    <row r="8" spans="1:22" ht="12.75" customHeight="1">
      <c r="A8" s="237"/>
      <c r="B8" s="237"/>
      <c r="C8" s="221"/>
      <c r="D8" s="50" t="s">
        <v>76</v>
      </c>
      <c r="E8" s="50" t="s">
        <v>77</v>
      </c>
      <c r="F8" s="50" t="s">
        <v>78</v>
      </c>
      <c r="G8" s="50" t="s">
        <v>77</v>
      </c>
      <c r="H8" s="50" t="s">
        <v>78</v>
      </c>
      <c r="I8" s="50" t="s">
        <v>77</v>
      </c>
      <c r="J8" s="50" t="s">
        <v>78</v>
      </c>
      <c r="K8" s="50" t="s">
        <v>77</v>
      </c>
      <c r="L8" s="50" t="s">
        <v>78</v>
      </c>
      <c r="M8" s="50" t="s">
        <v>77</v>
      </c>
      <c r="N8" s="52" t="s">
        <v>78</v>
      </c>
      <c r="O8" s="50" t="s">
        <v>77</v>
      </c>
      <c r="P8" s="50" t="s">
        <v>78</v>
      </c>
      <c r="Q8" s="52" t="s">
        <v>77</v>
      </c>
      <c r="R8" s="52" t="s">
        <v>78</v>
      </c>
      <c r="S8" s="50" t="s">
        <v>77</v>
      </c>
      <c r="T8" s="50" t="s">
        <v>78</v>
      </c>
      <c r="U8" s="52" t="s">
        <v>77</v>
      </c>
      <c r="V8" s="53" t="s">
        <v>78</v>
      </c>
    </row>
    <row r="9" spans="1:22" ht="12.75" customHeight="1">
      <c r="A9" s="154" t="s">
        <v>14</v>
      </c>
      <c r="B9" s="154" t="s">
        <v>137</v>
      </c>
      <c r="C9" s="123" t="s">
        <v>302</v>
      </c>
      <c r="D9" s="36" t="s">
        <v>79</v>
      </c>
      <c r="E9" s="5">
        <v>0</v>
      </c>
      <c r="F9" s="5">
        <v>0</v>
      </c>
      <c r="G9" s="5">
        <v>0</v>
      </c>
      <c r="H9" s="5">
        <v>0</v>
      </c>
      <c r="I9" s="5">
        <v>0</v>
      </c>
      <c r="J9" s="5">
        <v>0</v>
      </c>
      <c r="K9" s="5">
        <v>0</v>
      </c>
      <c r="L9" s="5">
        <v>17</v>
      </c>
      <c r="M9" s="9">
        <v>31</v>
      </c>
      <c r="N9" s="6">
        <v>35</v>
      </c>
      <c r="O9" s="5" t="s">
        <v>74</v>
      </c>
      <c r="P9" s="5" t="s">
        <v>74</v>
      </c>
      <c r="Q9" s="6" t="s">
        <v>74</v>
      </c>
      <c r="R9" s="6" t="s">
        <v>74</v>
      </c>
      <c r="S9" s="5" t="s">
        <v>74</v>
      </c>
      <c r="T9" s="5" t="s">
        <v>74</v>
      </c>
      <c r="U9" s="6" t="s">
        <v>74</v>
      </c>
      <c r="V9" s="6" t="s">
        <v>74</v>
      </c>
    </row>
    <row r="10" spans="1:22" ht="24">
      <c r="A10" s="154"/>
      <c r="B10" s="154"/>
      <c r="C10" s="124"/>
      <c r="D10" s="36" t="s">
        <v>127</v>
      </c>
      <c r="E10" s="140" t="s">
        <v>74</v>
      </c>
      <c r="F10" s="140"/>
      <c r="G10" s="139" t="s">
        <v>74</v>
      </c>
      <c r="H10" s="139"/>
      <c r="I10" s="140" t="s">
        <v>74</v>
      </c>
      <c r="J10" s="140"/>
      <c r="K10" s="140">
        <v>20</v>
      </c>
      <c r="L10" s="140"/>
      <c r="M10" s="140" t="s">
        <v>74</v>
      </c>
      <c r="N10" s="140"/>
      <c r="O10" s="140" t="s">
        <v>74</v>
      </c>
      <c r="P10" s="140"/>
      <c r="Q10" s="139">
        <v>50</v>
      </c>
      <c r="R10" s="139"/>
      <c r="S10" s="140" t="s">
        <v>74</v>
      </c>
      <c r="T10" s="140"/>
      <c r="U10" s="139">
        <v>52</v>
      </c>
      <c r="V10" s="139"/>
    </row>
    <row r="11" spans="1:22" ht="24">
      <c r="A11" s="154"/>
      <c r="B11" s="154"/>
      <c r="C11" s="124"/>
      <c r="D11" s="36" t="s">
        <v>128</v>
      </c>
      <c r="E11" s="140">
        <v>0</v>
      </c>
      <c r="F11" s="140"/>
      <c r="G11" s="140"/>
      <c r="H11" s="140"/>
      <c r="I11" s="140"/>
      <c r="J11" s="140"/>
      <c r="K11" s="140"/>
      <c r="L11" s="140"/>
      <c r="M11" s="140"/>
      <c r="N11" s="140"/>
      <c r="O11" s="140"/>
      <c r="P11" s="140"/>
      <c r="Q11" s="140"/>
      <c r="R11" s="140"/>
      <c r="S11" s="140"/>
      <c r="T11" s="140"/>
      <c r="U11" s="140"/>
      <c r="V11" s="140"/>
    </row>
    <row r="12" spans="1:22" ht="24">
      <c r="A12" s="154"/>
      <c r="B12" s="154"/>
      <c r="C12" s="125"/>
      <c r="D12" s="36" t="s">
        <v>216</v>
      </c>
      <c r="E12" s="140" t="s">
        <v>74</v>
      </c>
      <c r="F12" s="140"/>
      <c r="G12" s="142" t="s">
        <v>74</v>
      </c>
      <c r="H12" s="142"/>
      <c r="I12" s="134" t="s">
        <v>74</v>
      </c>
      <c r="J12" s="134"/>
      <c r="K12" s="134" t="s">
        <v>74</v>
      </c>
      <c r="L12" s="134"/>
      <c r="M12" s="140" t="s">
        <v>74</v>
      </c>
      <c r="N12" s="140"/>
      <c r="O12" s="140">
        <v>48</v>
      </c>
      <c r="P12" s="140"/>
      <c r="Q12" s="140">
        <v>50</v>
      </c>
      <c r="R12" s="140"/>
      <c r="S12" s="140">
        <v>50</v>
      </c>
      <c r="T12" s="140"/>
      <c r="U12" s="140">
        <v>50</v>
      </c>
      <c r="V12" s="140"/>
    </row>
    <row r="13" spans="1:22" ht="12.75">
      <c r="A13" s="158" t="s">
        <v>92</v>
      </c>
      <c r="B13" s="158" t="s">
        <v>137</v>
      </c>
      <c r="C13" s="209"/>
      <c r="D13" s="36" t="s">
        <v>79</v>
      </c>
      <c r="E13" s="5">
        <v>0</v>
      </c>
      <c r="F13" s="5">
        <v>0</v>
      </c>
      <c r="G13" s="5">
        <v>0</v>
      </c>
      <c r="H13" s="5">
        <v>0</v>
      </c>
      <c r="I13" s="5">
        <v>0</v>
      </c>
      <c r="J13" s="5">
        <v>0</v>
      </c>
      <c r="K13" s="5">
        <v>0</v>
      </c>
      <c r="L13" s="5">
        <v>7</v>
      </c>
      <c r="M13" s="9">
        <v>12</v>
      </c>
      <c r="N13" s="6">
        <v>15</v>
      </c>
      <c r="O13" s="5" t="s">
        <v>74</v>
      </c>
      <c r="P13" s="5" t="s">
        <v>74</v>
      </c>
      <c r="Q13" s="6" t="s">
        <v>74</v>
      </c>
      <c r="R13" s="6" t="s">
        <v>74</v>
      </c>
      <c r="S13" s="5" t="s">
        <v>74</v>
      </c>
      <c r="T13" s="5" t="s">
        <v>74</v>
      </c>
      <c r="U13" s="6" t="s">
        <v>74</v>
      </c>
      <c r="V13" s="6" t="s">
        <v>74</v>
      </c>
    </row>
    <row r="14" spans="1:22" ht="24">
      <c r="A14" s="158"/>
      <c r="B14" s="158"/>
      <c r="C14" s="209"/>
      <c r="D14" s="36" t="s">
        <v>127</v>
      </c>
      <c r="E14" s="140" t="s">
        <v>74</v>
      </c>
      <c r="F14" s="140"/>
      <c r="G14" s="139" t="s">
        <v>74</v>
      </c>
      <c r="H14" s="139"/>
      <c r="I14" s="140" t="s">
        <v>74</v>
      </c>
      <c r="J14" s="140"/>
      <c r="K14" s="140">
        <v>15</v>
      </c>
      <c r="L14" s="140"/>
      <c r="M14" s="140" t="s">
        <v>74</v>
      </c>
      <c r="N14" s="140"/>
      <c r="O14" s="140" t="s">
        <v>74</v>
      </c>
      <c r="P14" s="140"/>
      <c r="Q14" s="139">
        <v>46</v>
      </c>
      <c r="R14" s="139"/>
      <c r="S14" s="140" t="s">
        <v>74</v>
      </c>
      <c r="T14" s="140"/>
      <c r="U14" s="139">
        <v>50</v>
      </c>
      <c r="V14" s="139"/>
    </row>
    <row r="15" spans="1:22" ht="24">
      <c r="A15" s="158"/>
      <c r="B15" s="158"/>
      <c r="C15" s="209"/>
      <c r="D15" s="36" t="s">
        <v>128</v>
      </c>
      <c r="E15" s="183">
        <v>0</v>
      </c>
      <c r="F15" s="183"/>
      <c r="G15" s="183"/>
      <c r="H15" s="183"/>
      <c r="I15" s="183"/>
      <c r="J15" s="183"/>
      <c r="K15" s="183"/>
      <c r="L15" s="183"/>
      <c r="M15" s="183"/>
      <c r="N15" s="183"/>
      <c r="O15" s="183"/>
      <c r="P15" s="183"/>
      <c r="Q15" s="183"/>
      <c r="R15" s="183"/>
      <c r="S15" s="183"/>
      <c r="T15" s="183"/>
      <c r="U15" s="183"/>
      <c r="V15" s="183"/>
    </row>
    <row r="16" spans="1:22" ht="24">
      <c r="A16" s="158"/>
      <c r="B16" s="158"/>
      <c r="C16" s="209"/>
      <c r="D16" s="36" t="s">
        <v>216</v>
      </c>
      <c r="E16" s="140" t="s">
        <v>74</v>
      </c>
      <c r="F16" s="140"/>
      <c r="G16" s="142" t="s">
        <v>74</v>
      </c>
      <c r="H16" s="142"/>
      <c r="I16" s="134" t="s">
        <v>74</v>
      </c>
      <c r="J16" s="134"/>
      <c r="K16" s="134" t="s">
        <v>74</v>
      </c>
      <c r="L16" s="134"/>
      <c r="M16" s="140" t="s">
        <v>74</v>
      </c>
      <c r="N16" s="140"/>
      <c r="O16" s="140">
        <v>20</v>
      </c>
      <c r="P16" s="140"/>
      <c r="Q16" s="140">
        <v>21</v>
      </c>
      <c r="R16" s="140"/>
      <c r="S16" s="140">
        <v>21</v>
      </c>
      <c r="T16" s="140"/>
      <c r="U16" s="140">
        <v>21</v>
      </c>
      <c r="V16" s="140"/>
    </row>
    <row r="17" spans="1:22" ht="12.75">
      <c r="A17" s="158" t="s">
        <v>138</v>
      </c>
      <c r="B17" s="158" t="s">
        <v>137</v>
      </c>
      <c r="C17" s="232" t="s">
        <v>163</v>
      </c>
      <c r="D17" s="36" t="s">
        <v>79</v>
      </c>
      <c r="E17" s="9">
        <v>0</v>
      </c>
      <c r="F17" s="9">
        <v>0</v>
      </c>
      <c r="G17" s="9">
        <v>0</v>
      </c>
      <c r="H17" s="9">
        <v>0</v>
      </c>
      <c r="I17" s="9">
        <v>0</v>
      </c>
      <c r="J17" s="9">
        <v>0</v>
      </c>
      <c r="K17" s="9">
        <v>0</v>
      </c>
      <c r="L17" s="9">
        <v>160</v>
      </c>
      <c r="M17" s="9">
        <v>512</v>
      </c>
      <c r="N17" s="11">
        <v>569</v>
      </c>
      <c r="O17" s="9" t="s">
        <v>74</v>
      </c>
      <c r="P17" s="9" t="s">
        <v>74</v>
      </c>
      <c r="Q17" s="11" t="s">
        <v>74</v>
      </c>
      <c r="R17" s="11" t="s">
        <v>74</v>
      </c>
      <c r="S17" s="9" t="s">
        <v>74</v>
      </c>
      <c r="T17" s="9" t="s">
        <v>74</v>
      </c>
      <c r="U17" s="11" t="s">
        <v>74</v>
      </c>
      <c r="V17" s="11" t="s">
        <v>74</v>
      </c>
    </row>
    <row r="18" spans="1:22" ht="24">
      <c r="A18" s="158"/>
      <c r="B18" s="158"/>
      <c r="C18" s="232"/>
      <c r="D18" s="36" t="s">
        <v>127</v>
      </c>
      <c r="E18" s="140" t="s">
        <v>74</v>
      </c>
      <c r="F18" s="140"/>
      <c r="G18" s="139" t="s">
        <v>74</v>
      </c>
      <c r="H18" s="139"/>
      <c r="I18" s="140" t="s">
        <v>74</v>
      </c>
      <c r="J18" s="140"/>
      <c r="K18" s="140">
        <v>10</v>
      </c>
      <c r="L18" s="140"/>
      <c r="M18" s="140" t="s">
        <v>74</v>
      </c>
      <c r="N18" s="140"/>
      <c r="O18" s="140" t="s">
        <v>74</v>
      </c>
      <c r="P18" s="140"/>
      <c r="Q18" s="139">
        <v>700</v>
      </c>
      <c r="R18" s="139"/>
      <c r="S18" s="140" t="s">
        <v>74</v>
      </c>
      <c r="T18" s="140"/>
      <c r="U18" s="139">
        <v>750</v>
      </c>
      <c r="V18" s="139"/>
    </row>
    <row r="19" spans="1:22" ht="24">
      <c r="A19" s="158"/>
      <c r="B19" s="158"/>
      <c r="C19" s="232"/>
      <c r="D19" s="36" t="s">
        <v>128</v>
      </c>
      <c r="E19" s="140">
        <v>0</v>
      </c>
      <c r="F19" s="140"/>
      <c r="G19" s="140"/>
      <c r="H19" s="140"/>
      <c r="I19" s="140"/>
      <c r="J19" s="140"/>
      <c r="K19" s="140"/>
      <c r="L19" s="140"/>
      <c r="M19" s="140"/>
      <c r="N19" s="140"/>
      <c r="O19" s="140"/>
      <c r="P19" s="140"/>
      <c r="Q19" s="140"/>
      <c r="R19" s="140"/>
      <c r="S19" s="140"/>
      <c r="T19" s="140"/>
      <c r="U19" s="140"/>
      <c r="V19" s="140"/>
    </row>
    <row r="20" spans="1:22" ht="24">
      <c r="A20" s="158"/>
      <c r="B20" s="158"/>
      <c r="C20" s="232"/>
      <c r="D20" s="36" t="s">
        <v>216</v>
      </c>
      <c r="E20" s="140" t="s">
        <v>74</v>
      </c>
      <c r="F20" s="140"/>
      <c r="G20" s="142" t="s">
        <v>74</v>
      </c>
      <c r="H20" s="142"/>
      <c r="I20" s="134" t="s">
        <v>74</v>
      </c>
      <c r="J20" s="134"/>
      <c r="K20" s="134" t="s">
        <v>74</v>
      </c>
      <c r="L20" s="134"/>
      <c r="M20" s="140" t="s">
        <v>74</v>
      </c>
      <c r="N20" s="140"/>
      <c r="O20" s="140">
        <v>1510</v>
      </c>
      <c r="P20" s="140"/>
      <c r="Q20" s="140">
        <v>1510</v>
      </c>
      <c r="R20" s="140"/>
      <c r="S20" s="140">
        <v>1510</v>
      </c>
      <c r="T20" s="140"/>
      <c r="U20" s="140">
        <v>1510</v>
      </c>
      <c r="V20" s="140"/>
    </row>
    <row r="21" spans="1:22" s="3" customFormat="1" ht="12.75" customHeight="1">
      <c r="A21" s="235" t="s">
        <v>112</v>
      </c>
      <c r="B21" s="156"/>
      <c r="C21" s="156"/>
      <c r="D21" s="156"/>
      <c r="E21" s="156"/>
      <c r="F21" s="156"/>
      <c r="G21" s="156"/>
      <c r="H21" s="156"/>
      <c r="I21" s="156"/>
      <c r="J21" s="156"/>
      <c r="K21" s="156"/>
      <c r="L21" s="156"/>
      <c r="M21" s="156"/>
      <c r="N21" s="156"/>
      <c r="O21" s="156"/>
      <c r="P21" s="156"/>
      <c r="Q21" s="156"/>
      <c r="R21" s="156"/>
      <c r="S21" s="156"/>
      <c r="T21" s="156"/>
      <c r="U21" s="156"/>
      <c r="V21" s="236"/>
    </row>
    <row r="22" spans="1:22" ht="12.75" customHeight="1">
      <c r="A22" s="131" t="s">
        <v>72</v>
      </c>
      <c r="B22" s="131" t="s">
        <v>125</v>
      </c>
      <c r="C22" s="220" t="s">
        <v>71</v>
      </c>
      <c r="D22" s="51" t="s">
        <v>75</v>
      </c>
      <c r="E22" s="132">
        <v>2007</v>
      </c>
      <c r="F22" s="132"/>
      <c r="G22" s="132">
        <v>2008</v>
      </c>
      <c r="H22" s="132"/>
      <c r="I22" s="132">
        <v>2009</v>
      </c>
      <c r="J22" s="132"/>
      <c r="K22" s="132" t="s">
        <v>334</v>
      </c>
      <c r="L22" s="132"/>
      <c r="M22" s="231">
        <v>2011</v>
      </c>
      <c r="N22" s="231"/>
      <c r="O22" s="132">
        <v>2012</v>
      </c>
      <c r="P22" s="132"/>
      <c r="Q22" s="231">
        <v>2013</v>
      </c>
      <c r="R22" s="231"/>
      <c r="S22" s="132">
        <v>2014</v>
      </c>
      <c r="T22" s="132"/>
      <c r="U22" s="231">
        <v>2015</v>
      </c>
      <c r="V22" s="233"/>
    </row>
    <row r="23" spans="1:22" ht="15.75" customHeight="1">
      <c r="A23" s="237"/>
      <c r="B23" s="237"/>
      <c r="C23" s="221"/>
      <c r="D23" s="50" t="s">
        <v>76</v>
      </c>
      <c r="E23" s="50" t="s">
        <v>77</v>
      </c>
      <c r="F23" s="50" t="s">
        <v>78</v>
      </c>
      <c r="G23" s="50" t="s">
        <v>77</v>
      </c>
      <c r="H23" s="50" t="s">
        <v>78</v>
      </c>
      <c r="I23" s="50" t="s">
        <v>77</v>
      </c>
      <c r="J23" s="50" t="s">
        <v>78</v>
      </c>
      <c r="K23" s="50" t="s">
        <v>77</v>
      </c>
      <c r="L23" s="50" t="s">
        <v>78</v>
      </c>
      <c r="M23" s="50" t="s">
        <v>77</v>
      </c>
      <c r="N23" s="52" t="s">
        <v>78</v>
      </c>
      <c r="O23" s="50" t="s">
        <v>77</v>
      </c>
      <c r="P23" s="50" t="s">
        <v>78</v>
      </c>
      <c r="Q23" s="52" t="s">
        <v>77</v>
      </c>
      <c r="R23" s="52" t="s">
        <v>78</v>
      </c>
      <c r="S23" s="50" t="s">
        <v>77</v>
      </c>
      <c r="T23" s="50" t="s">
        <v>78</v>
      </c>
      <c r="U23" s="52" t="s">
        <v>77</v>
      </c>
      <c r="V23" s="53" t="s">
        <v>78</v>
      </c>
    </row>
    <row r="24" spans="1:22" ht="12.75" customHeight="1">
      <c r="A24" s="225" t="s">
        <v>239</v>
      </c>
      <c r="B24" s="158" t="s">
        <v>137</v>
      </c>
      <c r="C24" s="222" t="s">
        <v>331</v>
      </c>
      <c r="D24" s="36" t="s">
        <v>79</v>
      </c>
      <c r="E24" s="5">
        <v>0</v>
      </c>
      <c r="F24" s="5">
        <v>0</v>
      </c>
      <c r="G24" s="5">
        <v>0</v>
      </c>
      <c r="H24" s="5">
        <v>0</v>
      </c>
      <c r="I24" s="5">
        <v>0</v>
      </c>
      <c r="J24" s="5">
        <v>0</v>
      </c>
      <c r="K24" s="5">
        <v>0</v>
      </c>
      <c r="L24" s="5">
        <v>0</v>
      </c>
      <c r="M24" s="5">
        <v>0</v>
      </c>
      <c r="N24" s="6">
        <v>32</v>
      </c>
      <c r="O24" s="5" t="s">
        <v>74</v>
      </c>
      <c r="P24" s="5" t="s">
        <v>74</v>
      </c>
      <c r="Q24" s="6" t="s">
        <v>74</v>
      </c>
      <c r="R24" s="6" t="s">
        <v>74</v>
      </c>
      <c r="S24" s="5" t="s">
        <v>74</v>
      </c>
      <c r="T24" s="5" t="s">
        <v>74</v>
      </c>
      <c r="U24" s="6" t="s">
        <v>74</v>
      </c>
      <c r="V24" s="6" t="s">
        <v>74</v>
      </c>
    </row>
    <row r="25" spans="1:22" ht="24">
      <c r="A25" s="226"/>
      <c r="B25" s="158"/>
      <c r="C25" s="223"/>
      <c r="D25" s="36" t="s">
        <v>127</v>
      </c>
      <c r="E25" s="134" t="s">
        <v>74</v>
      </c>
      <c r="F25" s="134"/>
      <c r="G25" s="142" t="s">
        <v>74</v>
      </c>
      <c r="H25" s="142"/>
      <c r="I25" s="134" t="s">
        <v>74</v>
      </c>
      <c r="J25" s="134"/>
      <c r="K25" s="172" t="s">
        <v>74</v>
      </c>
      <c r="L25" s="172"/>
      <c r="M25" s="134" t="s">
        <v>74</v>
      </c>
      <c r="N25" s="134"/>
      <c r="O25" s="134" t="s">
        <v>74</v>
      </c>
      <c r="P25" s="134"/>
      <c r="Q25" s="142">
        <v>600</v>
      </c>
      <c r="R25" s="142"/>
      <c r="S25" s="134" t="s">
        <v>74</v>
      </c>
      <c r="T25" s="134"/>
      <c r="U25" s="142">
        <v>690</v>
      </c>
      <c r="V25" s="142"/>
    </row>
    <row r="26" spans="1:22" ht="24">
      <c r="A26" s="226"/>
      <c r="B26" s="158"/>
      <c r="C26" s="223"/>
      <c r="D26" s="36" t="s">
        <v>128</v>
      </c>
      <c r="E26" s="140">
        <v>0</v>
      </c>
      <c r="F26" s="140"/>
      <c r="G26" s="140"/>
      <c r="H26" s="140"/>
      <c r="I26" s="140"/>
      <c r="J26" s="140"/>
      <c r="K26" s="140"/>
      <c r="L26" s="140"/>
      <c r="M26" s="140"/>
      <c r="N26" s="140"/>
      <c r="O26" s="140"/>
      <c r="P26" s="140"/>
      <c r="Q26" s="140"/>
      <c r="R26" s="140"/>
      <c r="S26" s="140"/>
      <c r="T26" s="140"/>
      <c r="U26" s="140"/>
      <c r="V26" s="140"/>
    </row>
    <row r="27" spans="1:22" ht="24">
      <c r="A27" s="227"/>
      <c r="B27" s="158"/>
      <c r="C27" s="224"/>
      <c r="D27" s="36" t="s">
        <v>216</v>
      </c>
      <c r="E27" s="140" t="s">
        <v>74</v>
      </c>
      <c r="F27" s="140"/>
      <c r="G27" s="142" t="s">
        <v>74</v>
      </c>
      <c r="H27" s="142"/>
      <c r="I27" s="134" t="s">
        <v>74</v>
      </c>
      <c r="J27" s="134"/>
      <c r="K27" s="134" t="s">
        <v>74</v>
      </c>
      <c r="L27" s="134"/>
      <c r="M27" s="140" t="s">
        <v>74</v>
      </c>
      <c r="N27" s="140"/>
      <c r="O27" s="140">
        <v>32</v>
      </c>
      <c r="P27" s="140"/>
      <c r="Q27" s="140">
        <v>93</v>
      </c>
      <c r="R27" s="140"/>
      <c r="S27" s="140">
        <v>412</v>
      </c>
      <c r="T27" s="140"/>
      <c r="U27" s="140">
        <v>412</v>
      </c>
      <c r="V27" s="140"/>
    </row>
    <row r="28" spans="1:22" ht="12.75" customHeight="1">
      <c r="A28" s="225" t="s">
        <v>15</v>
      </c>
      <c r="B28" s="225" t="s">
        <v>137</v>
      </c>
      <c r="C28" s="225" t="s">
        <v>363</v>
      </c>
      <c r="D28" s="36" t="s">
        <v>79</v>
      </c>
      <c r="E28" s="9">
        <v>0</v>
      </c>
      <c r="F28" s="9">
        <v>0</v>
      </c>
      <c r="G28" s="9">
        <v>0</v>
      </c>
      <c r="H28" s="9">
        <v>0</v>
      </c>
      <c r="I28" s="9">
        <v>0</v>
      </c>
      <c r="J28" s="9">
        <v>0</v>
      </c>
      <c r="K28" s="9">
        <v>0</v>
      </c>
      <c r="L28" s="9">
        <v>3177</v>
      </c>
      <c r="M28" s="9">
        <v>3699</v>
      </c>
      <c r="N28" s="30">
        <v>4189</v>
      </c>
      <c r="O28" s="9" t="s">
        <v>74</v>
      </c>
      <c r="P28" s="9" t="s">
        <v>74</v>
      </c>
      <c r="Q28" s="11" t="s">
        <v>74</v>
      </c>
      <c r="R28" s="11" t="s">
        <v>74</v>
      </c>
      <c r="S28" s="9" t="s">
        <v>74</v>
      </c>
      <c r="T28" s="9" t="s">
        <v>74</v>
      </c>
      <c r="U28" s="11" t="s">
        <v>74</v>
      </c>
      <c r="V28" s="11" t="s">
        <v>74</v>
      </c>
    </row>
    <row r="29" spans="1:22" ht="24">
      <c r="A29" s="226"/>
      <c r="B29" s="226"/>
      <c r="C29" s="226"/>
      <c r="D29" s="36" t="s">
        <v>127</v>
      </c>
      <c r="E29" s="172" t="s">
        <v>74</v>
      </c>
      <c r="F29" s="172"/>
      <c r="G29" s="176" t="s">
        <v>74</v>
      </c>
      <c r="H29" s="176"/>
      <c r="I29" s="172" t="s">
        <v>74</v>
      </c>
      <c r="J29" s="172"/>
      <c r="K29" s="172">
        <v>15</v>
      </c>
      <c r="L29" s="172"/>
      <c r="M29" s="172" t="s">
        <v>74</v>
      </c>
      <c r="N29" s="172"/>
      <c r="O29" s="172" t="s">
        <v>74</v>
      </c>
      <c r="P29" s="172"/>
      <c r="Q29" s="234">
        <v>20000</v>
      </c>
      <c r="R29" s="234"/>
      <c r="S29" s="172" t="s">
        <v>74</v>
      </c>
      <c r="T29" s="172"/>
      <c r="U29" s="234">
        <v>25000</v>
      </c>
      <c r="V29" s="234"/>
    </row>
    <row r="30" spans="1:22" ht="24">
      <c r="A30" s="226"/>
      <c r="B30" s="226"/>
      <c r="C30" s="226"/>
      <c r="D30" s="36" t="s">
        <v>128</v>
      </c>
      <c r="E30" s="172">
        <v>0</v>
      </c>
      <c r="F30" s="172"/>
      <c r="G30" s="172"/>
      <c r="H30" s="172"/>
      <c r="I30" s="172"/>
      <c r="J30" s="172"/>
      <c r="K30" s="172"/>
      <c r="L30" s="172"/>
      <c r="M30" s="172"/>
      <c r="N30" s="172"/>
      <c r="O30" s="172"/>
      <c r="P30" s="172"/>
      <c r="Q30" s="172"/>
      <c r="R30" s="172"/>
      <c r="S30" s="172"/>
      <c r="T30" s="172"/>
      <c r="U30" s="172"/>
      <c r="V30" s="172"/>
    </row>
    <row r="31" spans="1:22" ht="24">
      <c r="A31" s="227"/>
      <c r="B31" s="227"/>
      <c r="C31" s="227"/>
      <c r="D31" s="36" t="s">
        <v>216</v>
      </c>
      <c r="E31" s="140" t="s">
        <v>74</v>
      </c>
      <c r="F31" s="140"/>
      <c r="G31" s="142" t="s">
        <v>74</v>
      </c>
      <c r="H31" s="142"/>
      <c r="I31" s="134" t="s">
        <v>74</v>
      </c>
      <c r="J31" s="134"/>
      <c r="K31" s="134" t="s">
        <v>74</v>
      </c>
      <c r="L31" s="134"/>
      <c r="M31" s="140">
        <f>M63</f>
        <v>6867</v>
      </c>
      <c r="N31" s="140"/>
      <c r="O31" s="183">
        <f>O63</f>
        <v>7587</v>
      </c>
      <c r="P31" s="183"/>
      <c r="Q31" s="140">
        <v>7589</v>
      </c>
      <c r="R31" s="140"/>
      <c r="S31" s="140">
        <v>7589</v>
      </c>
      <c r="T31" s="140"/>
      <c r="U31" s="140">
        <v>7589</v>
      </c>
      <c r="V31" s="140"/>
    </row>
    <row r="32" spans="1:22" ht="12.75" customHeight="1">
      <c r="A32" s="225" t="s">
        <v>16</v>
      </c>
      <c r="B32" s="225" t="s">
        <v>135</v>
      </c>
      <c r="C32" s="222" t="s">
        <v>215</v>
      </c>
      <c r="D32" s="36" t="s">
        <v>79</v>
      </c>
      <c r="E32" s="9">
        <v>0</v>
      </c>
      <c r="F32" s="9">
        <v>0</v>
      </c>
      <c r="G32" s="9">
        <v>0</v>
      </c>
      <c r="H32" s="9">
        <v>0</v>
      </c>
      <c r="I32" s="9">
        <v>0</v>
      </c>
      <c r="J32" s="9">
        <v>0</v>
      </c>
      <c r="K32" s="9">
        <v>0</v>
      </c>
      <c r="L32" s="9">
        <v>166099</v>
      </c>
      <c r="M32" s="9">
        <v>330581</v>
      </c>
      <c r="N32" s="11">
        <v>542956</v>
      </c>
      <c r="O32" s="9" t="s">
        <v>74</v>
      </c>
      <c r="P32" s="9" t="s">
        <v>74</v>
      </c>
      <c r="Q32" s="11" t="s">
        <v>74</v>
      </c>
      <c r="R32" s="11" t="s">
        <v>74</v>
      </c>
      <c r="S32" s="9" t="s">
        <v>74</v>
      </c>
      <c r="T32" s="9" t="s">
        <v>74</v>
      </c>
      <c r="U32" s="11" t="s">
        <v>74</v>
      </c>
      <c r="V32" s="11" t="s">
        <v>74</v>
      </c>
    </row>
    <row r="33" spans="1:22" ht="24">
      <c r="A33" s="226"/>
      <c r="B33" s="226"/>
      <c r="C33" s="223"/>
      <c r="D33" s="36" t="s">
        <v>127</v>
      </c>
      <c r="E33" s="172" t="s">
        <v>74</v>
      </c>
      <c r="F33" s="172"/>
      <c r="G33" s="176" t="s">
        <v>74</v>
      </c>
      <c r="H33" s="176"/>
      <c r="I33" s="172" t="s">
        <v>74</v>
      </c>
      <c r="J33" s="172"/>
      <c r="K33" s="183">
        <v>1582</v>
      </c>
      <c r="L33" s="183"/>
      <c r="M33" s="172" t="s">
        <v>74</v>
      </c>
      <c r="N33" s="172"/>
      <c r="O33" s="172" t="s">
        <v>74</v>
      </c>
      <c r="P33" s="172"/>
      <c r="Q33" s="234">
        <v>1000000</v>
      </c>
      <c r="R33" s="234"/>
      <c r="S33" s="234" t="s">
        <v>74</v>
      </c>
      <c r="T33" s="234"/>
      <c r="U33" s="234">
        <v>1500000</v>
      </c>
      <c r="V33" s="234"/>
    </row>
    <row r="34" spans="1:22" ht="24">
      <c r="A34" s="226"/>
      <c r="B34" s="226"/>
      <c r="C34" s="223"/>
      <c r="D34" s="36" t="s">
        <v>128</v>
      </c>
      <c r="E34" s="134">
        <v>0</v>
      </c>
      <c r="F34" s="134"/>
      <c r="G34" s="134"/>
      <c r="H34" s="134"/>
      <c r="I34" s="134"/>
      <c r="J34" s="134"/>
      <c r="K34" s="134"/>
      <c r="L34" s="134"/>
      <c r="M34" s="134"/>
      <c r="N34" s="134"/>
      <c r="O34" s="134"/>
      <c r="P34" s="134"/>
      <c r="Q34" s="134"/>
      <c r="R34" s="134"/>
      <c r="S34" s="134"/>
      <c r="T34" s="134"/>
      <c r="U34" s="134"/>
      <c r="V34" s="134"/>
    </row>
    <row r="35" spans="1:22" ht="24">
      <c r="A35" s="227"/>
      <c r="B35" s="227"/>
      <c r="C35" s="224"/>
      <c r="D35" s="36" t="s">
        <v>216</v>
      </c>
      <c r="E35" s="140" t="s">
        <v>74</v>
      </c>
      <c r="F35" s="140"/>
      <c r="G35" s="142" t="s">
        <v>74</v>
      </c>
      <c r="H35" s="142"/>
      <c r="I35" s="134" t="s">
        <v>74</v>
      </c>
      <c r="J35" s="134"/>
      <c r="K35" s="134" t="s">
        <v>74</v>
      </c>
      <c r="L35" s="134"/>
      <c r="M35" s="140" t="s">
        <v>74</v>
      </c>
      <c r="N35" s="140"/>
      <c r="O35" s="140">
        <v>711998</v>
      </c>
      <c r="P35" s="140"/>
      <c r="Q35" s="140">
        <v>810129</v>
      </c>
      <c r="R35" s="140"/>
      <c r="S35" s="140">
        <v>1915129</v>
      </c>
      <c r="T35" s="140"/>
      <c r="U35" s="140">
        <v>1915129</v>
      </c>
      <c r="V35" s="140"/>
    </row>
    <row r="36" spans="1:22" ht="12.75" customHeight="1">
      <c r="A36" s="228" t="s">
        <v>204</v>
      </c>
      <c r="B36" s="229"/>
      <c r="C36" s="229"/>
      <c r="D36" s="229"/>
      <c r="E36" s="229"/>
      <c r="F36" s="229"/>
      <c r="G36" s="229"/>
      <c r="H36" s="229"/>
      <c r="I36" s="229"/>
      <c r="J36" s="229"/>
      <c r="K36" s="229"/>
      <c r="L36" s="229"/>
      <c r="M36" s="229"/>
      <c r="N36" s="229"/>
      <c r="O36" s="229"/>
      <c r="P36" s="229"/>
      <c r="Q36" s="229"/>
      <c r="R36" s="229"/>
      <c r="S36" s="229"/>
      <c r="T36" s="229"/>
      <c r="U36" s="229"/>
      <c r="V36" s="230"/>
    </row>
    <row r="37" spans="1:22" ht="12.75">
      <c r="A37" s="240" t="s">
        <v>93</v>
      </c>
      <c r="B37" s="240"/>
      <c r="C37" s="240"/>
      <c r="D37" s="240"/>
      <c r="E37" s="240"/>
      <c r="F37" s="240"/>
      <c r="G37" s="240"/>
      <c r="H37" s="240"/>
      <c r="I37" s="240"/>
      <c r="J37" s="240"/>
      <c r="K37" s="240"/>
      <c r="L37" s="240"/>
      <c r="M37" s="240"/>
      <c r="N37" s="240"/>
      <c r="O37" s="240"/>
      <c r="P37" s="240"/>
      <c r="Q37" s="240"/>
      <c r="R37" s="240"/>
      <c r="S37" s="240"/>
      <c r="T37" s="240"/>
      <c r="U37" s="240"/>
      <c r="V37" s="240"/>
    </row>
    <row r="38" spans="1:22" s="3" customFormat="1" ht="12" customHeight="1">
      <c r="A38" s="130" t="s">
        <v>70</v>
      </c>
      <c r="B38" s="130"/>
      <c r="C38" s="130"/>
      <c r="D38" s="130"/>
      <c r="E38" s="130"/>
      <c r="F38" s="130"/>
      <c r="G38" s="130"/>
      <c r="H38" s="130"/>
      <c r="I38" s="130"/>
      <c r="J38" s="130"/>
      <c r="K38" s="130"/>
      <c r="L38" s="130"/>
      <c r="M38" s="130"/>
      <c r="N38" s="130"/>
      <c r="O38" s="130"/>
      <c r="P38" s="130"/>
      <c r="Q38" s="130"/>
      <c r="R38" s="130"/>
      <c r="S38" s="130"/>
      <c r="T38" s="130"/>
      <c r="U38" s="130"/>
      <c r="V38" s="130"/>
    </row>
    <row r="39" spans="1:22" ht="12.75">
      <c r="A39" s="237" t="s">
        <v>72</v>
      </c>
      <c r="B39" s="237" t="s">
        <v>125</v>
      </c>
      <c r="C39" s="221" t="s">
        <v>71</v>
      </c>
      <c r="D39" s="51" t="s">
        <v>75</v>
      </c>
      <c r="E39" s="132">
        <v>2007</v>
      </c>
      <c r="F39" s="132"/>
      <c r="G39" s="132">
        <v>2008</v>
      </c>
      <c r="H39" s="132"/>
      <c r="I39" s="132">
        <v>2009</v>
      </c>
      <c r="J39" s="132"/>
      <c r="K39" s="132" t="s">
        <v>334</v>
      </c>
      <c r="L39" s="132"/>
      <c r="M39" s="231">
        <v>2011</v>
      </c>
      <c r="N39" s="231"/>
      <c r="O39" s="132">
        <v>2012</v>
      </c>
      <c r="P39" s="132"/>
      <c r="Q39" s="231">
        <v>2013</v>
      </c>
      <c r="R39" s="231"/>
      <c r="S39" s="132">
        <v>2014</v>
      </c>
      <c r="T39" s="132"/>
      <c r="U39" s="231">
        <v>2015</v>
      </c>
      <c r="V39" s="233"/>
    </row>
    <row r="40" spans="1:22" ht="12.75">
      <c r="A40" s="237"/>
      <c r="B40" s="237"/>
      <c r="C40" s="221"/>
      <c r="D40" s="50" t="s">
        <v>76</v>
      </c>
      <c r="E40" s="50" t="s">
        <v>77</v>
      </c>
      <c r="F40" s="50" t="s">
        <v>78</v>
      </c>
      <c r="G40" s="50" t="s">
        <v>77</v>
      </c>
      <c r="H40" s="50" t="s">
        <v>78</v>
      </c>
      <c r="I40" s="50" t="s">
        <v>77</v>
      </c>
      <c r="J40" s="50" t="s">
        <v>78</v>
      </c>
      <c r="K40" s="50" t="s">
        <v>77</v>
      </c>
      <c r="L40" s="50" t="s">
        <v>78</v>
      </c>
      <c r="M40" s="50" t="s">
        <v>77</v>
      </c>
      <c r="N40" s="52" t="s">
        <v>78</v>
      </c>
      <c r="O40" s="50" t="s">
        <v>77</v>
      </c>
      <c r="P40" s="50" t="s">
        <v>78</v>
      </c>
      <c r="Q40" s="52" t="s">
        <v>77</v>
      </c>
      <c r="R40" s="52" t="s">
        <v>78</v>
      </c>
      <c r="S40" s="50" t="s">
        <v>77</v>
      </c>
      <c r="T40" s="50" t="s">
        <v>78</v>
      </c>
      <c r="U40" s="52" t="s">
        <v>77</v>
      </c>
      <c r="V40" s="53" t="s">
        <v>78</v>
      </c>
    </row>
    <row r="41" spans="1:22" ht="12.75">
      <c r="A41" s="154" t="s">
        <v>14</v>
      </c>
      <c r="B41" s="154" t="s">
        <v>137</v>
      </c>
      <c r="C41" s="123" t="s">
        <v>302</v>
      </c>
      <c r="D41" s="36" t="s">
        <v>79</v>
      </c>
      <c r="E41" s="5">
        <v>0</v>
      </c>
      <c r="F41" s="5">
        <v>0</v>
      </c>
      <c r="G41" s="5">
        <v>0</v>
      </c>
      <c r="H41" s="5">
        <v>0</v>
      </c>
      <c r="I41" s="5">
        <v>0</v>
      </c>
      <c r="J41" s="5">
        <v>0</v>
      </c>
      <c r="K41" s="5">
        <v>0</v>
      </c>
      <c r="L41" s="5">
        <v>17</v>
      </c>
      <c r="M41" s="9">
        <v>31</v>
      </c>
      <c r="N41" s="6">
        <v>35</v>
      </c>
      <c r="O41" s="5" t="s">
        <v>74</v>
      </c>
      <c r="P41" s="5" t="s">
        <v>74</v>
      </c>
      <c r="Q41" s="6" t="s">
        <v>74</v>
      </c>
      <c r="R41" s="6" t="s">
        <v>74</v>
      </c>
      <c r="S41" s="5" t="s">
        <v>74</v>
      </c>
      <c r="T41" s="5" t="s">
        <v>74</v>
      </c>
      <c r="U41" s="6" t="s">
        <v>74</v>
      </c>
      <c r="V41" s="6" t="s">
        <v>74</v>
      </c>
    </row>
    <row r="42" spans="1:22" ht="24">
      <c r="A42" s="154"/>
      <c r="B42" s="154"/>
      <c r="C42" s="124"/>
      <c r="D42" s="36" t="s">
        <v>127</v>
      </c>
      <c r="E42" s="140" t="s">
        <v>74</v>
      </c>
      <c r="F42" s="140"/>
      <c r="G42" s="139" t="s">
        <v>74</v>
      </c>
      <c r="H42" s="139"/>
      <c r="I42" s="140" t="s">
        <v>74</v>
      </c>
      <c r="J42" s="140"/>
      <c r="K42" s="140">
        <v>20</v>
      </c>
      <c r="L42" s="140"/>
      <c r="M42" s="140" t="s">
        <v>74</v>
      </c>
      <c r="N42" s="140"/>
      <c r="O42" s="140" t="s">
        <v>74</v>
      </c>
      <c r="P42" s="140"/>
      <c r="Q42" s="139">
        <v>50</v>
      </c>
      <c r="R42" s="139"/>
      <c r="S42" s="140" t="s">
        <v>74</v>
      </c>
      <c r="T42" s="140"/>
      <c r="U42" s="139">
        <v>52</v>
      </c>
      <c r="V42" s="139"/>
    </row>
    <row r="43" spans="1:22" ht="24">
      <c r="A43" s="154"/>
      <c r="B43" s="154"/>
      <c r="C43" s="124"/>
      <c r="D43" s="36" t="s">
        <v>128</v>
      </c>
      <c r="E43" s="140">
        <v>0</v>
      </c>
      <c r="F43" s="140"/>
      <c r="G43" s="140"/>
      <c r="H43" s="140"/>
      <c r="I43" s="140"/>
      <c r="J43" s="140"/>
      <c r="K43" s="140"/>
      <c r="L43" s="140"/>
      <c r="M43" s="140"/>
      <c r="N43" s="140"/>
      <c r="O43" s="140"/>
      <c r="P43" s="140"/>
      <c r="Q43" s="140"/>
      <c r="R43" s="140"/>
      <c r="S43" s="140"/>
      <c r="T43" s="140"/>
      <c r="U43" s="140"/>
      <c r="V43" s="140"/>
    </row>
    <row r="44" spans="1:22" ht="24">
      <c r="A44" s="154"/>
      <c r="B44" s="154"/>
      <c r="C44" s="125"/>
      <c r="D44" s="36" t="s">
        <v>216</v>
      </c>
      <c r="E44" s="140" t="s">
        <v>74</v>
      </c>
      <c r="F44" s="140"/>
      <c r="G44" s="142" t="s">
        <v>74</v>
      </c>
      <c r="H44" s="142"/>
      <c r="I44" s="134" t="s">
        <v>74</v>
      </c>
      <c r="J44" s="134"/>
      <c r="K44" s="134" t="s">
        <v>74</v>
      </c>
      <c r="L44" s="134"/>
      <c r="M44" s="140">
        <v>41</v>
      </c>
      <c r="N44" s="140"/>
      <c r="O44" s="140">
        <v>48</v>
      </c>
      <c r="P44" s="140"/>
      <c r="Q44" s="140">
        <v>50</v>
      </c>
      <c r="R44" s="140"/>
      <c r="S44" s="140">
        <v>50</v>
      </c>
      <c r="T44" s="140"/>
      <c r="U44" s="140">
        <v>50</v>
      </c>
      <c r="V44" s="140"/>
    </row>
    <row r="45" spans="1:22" ht="12.75">
      <c r="A45" s="158" t="s">
        <v>92</v>
      </c>
      <c r="B45" s="158" t="s">
        <v>137</v>
      </c>
      <c r="C45" s="209"/>
      <c r="D45" s="36" t="s">
        <v>79</v>
      </c>
      <c r="E45" s="5">
        <v>0</v>
      </c>
      <c r="F45" s="5">
        <v>0</v>
      </c>
      <c r="G45" s="5">
        <v>0</v>
      </c>
      <c r="H45" s="5">
        <v>0</v>
      </c>
      <c r="I45" s="5">
        <v>0</v>
      </c>
      <c r="J45" s="5">
        <v>0</v>
      </c>
      <c r="K45" s="5">
        <v>0</v>
      </c>
      <c r="L45" s="5">
        <v>7</v>
      </c>
      <c r="M45" s="9">
        <v>12</v>
      </c>
      <c r="N45" s="6">
        <v>15</v>
      </c>
      <c r="O45" s="5" t="s">
        <v>74</v>
      </c>
      <c r="P45" s="5" t="s">
        <v>74</v>
      </c>
      <c r="Q45" s="6" t="s">
        <v>74</v>
      </c>
      <c r="R45" s="6" t="s">
        <v>74</v>
      </c>
      <c r="S45" s="5" t="s">
        <v>74</v>
      </c>
      <c r="T45" s="5" t="s">
        <v>74</v>
      </c>
      <c r="U45" s="6" t="s">
        <v>74</v>
      </c>
      <c r="V45" s="6" t="s">
        <v>74</v>
      </c>
    </row>
    <row r="46" spans="1:22" ht="24">
      <c r="A46" s="158"/>
      <c r="B46" s="158"/>
      <c r="C46" s="209"/>
      <c r="D46" s="36" t="s">
        <v>127</v>
      </c>
      <c r="E46" s="140" t="s">
        <v>74</v>
      </c>
      <c r="F46" s="140"/>
      <c r="G46" s="139" t="s">
        <v>74</v>
      </c>
      <c r="H46" s="139"/>
      <c r="I46" s="140" t="s">
        <v>74</v>
      </c>
      <c r="J46" s="140"/>
      <c r="K46" s="140">
        <v>15</v>
      </c>
      <c r="L46" s="140"/>
      <c r="M46" s="140" t="s">
        <v>74</v>
      </c>
      <c r="N46" s="140"/>
      <c r="O46" s="140" t="s">
        <v>74</v>
      </c>
      <c r="P46" s="140"/>
      <c r="Q46" s="139">
        <v>46</v>
      </c>
      <c r="R46" s="139"/>
      <c r="S46" s="140" t="s">
        <v>74</v>
      </c>
      <c r="T46" s="140"/>
      <c r="U46" s="139">
        <v>50</v>
      </c>
      <c r="V46" s="139"/>
    </row>
    <row r="47" spans="1:22" ht="24">
      <c r="A47" s="158"/>
      <c r="B47" s="158"/>
      <c r="C47" s="209"/>
      <c r="D47" s="36" t="s">
        <v>128</v>
      </c>
      <c r="E47" s="183">
        <v>0</v>
      </c>
      <c r="F47" s="183"/>
      <c r="G47" s="183"/>
      <c r="H47" s="183"/>
      <c r="I47" s="183"/>
      <c r="J47" s="183"/>
      <c r="K47" s="183"/>
      <c r="L47" s="183"/>
      <c r="M47" s="183"/>
      <c r="N47" s="183"/>
      <c r="O47" s="183"/>
      <c r="P47" s="183"/>
      <c r="Q47" s="183"/>
      <c r="R47" s="183"/>
      <c r="S47" s="183"/>
      <c r="T47" s="183"/>
      <c r="U47" s="183"/>
      <c r="V47" s="183"/>
    </row>
    <row r="48" spans="1:22" ht="24">
      <c r="A48" s="158"/>
      <c r="B48" s="158"/>
      <c r="C48" s="209"/>
      <c r="D48" s="36" t="s">
        <v>216</v>
      </c>
      <c r="E48" s="140" t="s">
        <v>74</v>
      </c>
      <c r="F48" s="140"/>
      <c r="G48" s="142" t="s">
        <v>74</v>
      </c>
      <c r="H48" s="142"/>
      <c r="I48" s="134" t="s">
        <v>74</v>
      </c>
      <c r="J48" s="134"/>
      <c r="K48" s="134" t="s">
        <v>74</v>
      </c>
      <c r="L48" s="134"/>
      <c r="M48" s="140">
        <v>17</v>
      </c>
      <c r="N48" s="140"/>
      <c r="O48" s="140">
        <v>20</v>
      </c>
      <c r="P48" s="140"/>
      <c r="Q48" s="140">
        <v>21</v>
      </c>
      <c r="R48" s="140"/>
      <c r="S48" s="140">
        <v>21</v>
      </c>
      <c r="T48" s="140"/>
      <c r="U48" s="140">
        <v>21</v>
      </c>
      <c r="V48" s="140"/>
    </row>
    <row r="49" spans="1:22" ht="12.75">
      <c r="A49" s="158" t="s">
        <v>138</v>
      </c>
      <c r="B49" s="158" t="s">
        <v>137</v>
      </c>
      <c r="C49" s="232" t="s">
        <v>163</v>
      </c>
      <c r="D49" s="36" t="s">
        <v>79</v>
      </c>
      <c r="E49" s="9">
        <v>0</v>
      </c>
      <c r="F49" s="9">
        <v>0</v>
      </c>
      <c r="G49" s="9">
        <v>0</v>
      </c>
      <c r="H49" s="9">
        <v>0</v>
      </c>
      <c r="I49" s="9">
        <v>0</v>
      </c>
      <c r="J49" s="9">
        <v>0</v>
      </c>
      <c r="K49" s="9">
        <v>0</v>
      </c>
      <c r="L49" s="9">
        <v>160</v>
      </c>
      <c r="M49" s="9">
        <v>512</v>
      </c>
      <c r="N49" s="11">
        <v>569</v>
      </c>
      <c r="O49" s="9" t="s">
        <v>74</v>
      </c>
      <c r="P49" s="9" t="s">
        <v>74</v>
      </c>
      <c r="Q49" s="11" t="s">
        <v>74</v>
      </c>
      <c r="R49" s="11" t="s">
        <v>74</v>
      </c>
      <c r="S49" s="9" t="s">
        <v>74</v>
      </c>
      <c r="T49" s="9" t="s">
        <v>74</v>
      </c>
      <c r="U49" s="11" t="s">
        <v>74</v>
      </c>
      <c r="V49" s="11" t="s">
        <v>74</v>
      </c>
    </row>
    <row r="50" spans="1:22" ht="24">
      <c r="A50" s="158"/>
      <c r="B50" s="158"/>
      <c r="C50" s="232"/>
      <c r="D50" s="36" t="s">
        <v>127</v>
      </c>
      <c r="E50" s="140" t="s">
        <v>74</v>
      </c>
      <c r="F50" s="140"/>
      <c r="G50" s="139" t="s">
        <v>74</v>
      </c>
      <c r="H50" s="139"/>
      <c r="I50" s="140" t="s">
        <v>74</v>
      </c>
      <c r="J50" s="140"/>
      <c r="K50" s="140">
        <v>10</v>
      </c>
      <c r="L50" s="140"/>
      <c r="M50" s="140" t="s">
        <v>74</v>
      </c>
      <c r="N50" s="140"/>
      <c r="O50" s="140" t="s">
        <v>74</v>
      </c>
      <c r="P50" s="140"/>
      <c r="Q50" s="139">
        <v>700</v>
      </c>
      <c r="R50" s="139"/>
      <c r="S50" s="140" t="s">
        <v>74</v>
      </c>
      <c r="T50" s="140"/>
      <c r="U50" s="139">
        <v>750</v>
      </c>
      <c r="V50" s="139"/>
    </row>
    <row r="51" spans="1:22" ht="24">
      <c r="A51" s="158"/>
      <c r="B51" s="158"/>
      <c r="C51" s="232"/>
      <c r="D51" s="36" t="s">
        <v>128</v>
      </c>
      <c r="E51" s="140">
        <v>0</v>
      </c>
      <c r="F51" s="140"/>
      <c r="G51" s="140"/>
      <c r="H51" s="140"/>
      <c r="I51" s="140"/>
      <c r="J51" s="140"/>
      <c r="K51" s="140"/>
      <c r="L51" s="140"/>
      <c r="M51" s="140"/>
      <c r="N51" s="140"/>
      <c r="O51" s="140"/>
      <c r="P51" s="140"/>
      <c r="Q51" s="140"/>
      <c r="R51" s="140"/>
      <c r="S51" s="140"/>
      <c r="T51" s="140"/>
      <c r="U51" s="140"/>
      <c r="V51" s="140"/>
    </row>
    <row r="52" spans="1:22" ht="24">
      <c r="A52" s="158"/>
      <c r="B52" s="158"/>
      <c r="C52" s="232"/>
      <c r="D52" s="36" t="s">
        <v>216</v>
      </c>
      <c r="E52" s="140" t="s">
        <v>74</v>
      </c>
      <c r="F52" s="140"/>
      <c r="G52" s="142" t="s">
        <v>74</v>
      </c>
      <c r="H52" s="142"/>
      <c r="I52" s="134" t="s">
        <v>74</v>
      </c>
      <c r="J52" s="134"/>
      <c r="K52" s="134" t="s">
        <v>74</v>
      </c>
      <c r="L52" s="134"/>
      <c r="M52" s="140">
        <v>674</v>
      </c>
      <c r="N52" s="140"/>
      <c r="O52" s="140">
        <v>1510</v>
      </c>
      <c r="P52" s="140"/>
      <c r="Q52" s="140">
        <v>1510</v>
      </c>
      <c r="R52" s="140"/>
      <c r="S52" s="140">
        <v>1510</v>
      </c>
      <c r="T52" s="140"/>
      <c r="U52" s="140">
        <v>1510</v>
      </c>
      <c r="V52" s="140"/>
    </row>
    <row r="53" spans="1:22" ht="12.75" customHeight="1">
      <c r="A53" s="235" t="s">
        <v>112</v>
      </c>
      <c r="B53" s="156"/>
      <c r="C53" s="156"/>
      <c r="D53" s="156"/>
      <c r="E53" s="156"/>
      <c r="F53" s="156"/>
      <c r="G53" s="156"/>
      <c r="H53" s="156"/>
      <c r="I53" s="156"/>
      <c r="J53" s="156"/>
      <c r="K53" s="156"/>
      <c r="L53" s="156"/>
      <c r="M53" s="156"/>
      <c r="N53" s="156"/>
      <c r="O53" s="156"/>
      <c r="P53" s="156"/>
      <c r="Q53" s="156"/>
      <c r="R53" s="156"/>
      <c r="S53" s="156"/>
      <c r="T53" s="156"/>
      <c r="U53" s="156"/>
      <c r="V53" s="236"/>
    </row>
    <row r="54" spans="1:22" ht="12.75">
      <c r="A54" s="131" t="s">
        <v>72</v>
      </c>
      <c r="B54" s="131" t="s">
        <v>125</v>
      </c>
      <c r="C54" s="220" t="s">
        <v>71</v>
      </c>
      <c r="D54" s="51" t="s">
        <v>75</v>
      </c>
      <c r="E54" s="132">
        <v>2007</v>
      </c>
      <c r="F54" s="132"/>
      <c r="G54" s="132">
        <v>2008</v>
      </c>
      <c r="H54" s="132"/>
      <c r="I54" s="132">
        <v>2009</v>
      </c>
      <c r="J54" s="132"/>
      <c r="K54" s="132" t="s">
        <v>334</v>
      </c>
      <c r="L54" s="132"/>
      <c r="M54" s="231">
        <v>2011</v>
      </c>
      <c r="N54" s="231"/>
      <c r="O54" s="132">
        <v>2012</v>
      </c>
      <c r="P54" s="132"/>
      <c r="Q54" s="231">
        <v>2013</v>
      </c>
      <c r="R54" s="231"/>
      <c r="S54" s="132">
        <v>2014</v>
      </c>
      <c r="T54" s="132"/>
      <c r="U54" s="231">
        <v>2015</v>
      </c>
      <c r="V54" s="233"/>
    </row>
    <row r="55" spans="1:22" ht="12.75">
      <c r="A55" s="237"/>
      <c r="B55" s="237"/>
      <c r="C55" s="221"/>
      <c r="D55" s="50" t="s">
        <v>76</v>
      </c>
      <c r="E55" s="50" t="s">
        <v>77</v>
      </c>
      <c r="F55" s="50" t="s">
        <v>78</v>
      </c>
      <c r="G55" s="50" t="s">
        <v>77</v>
      </c>
      <c r="H55" s="50" t="s">
        <v>78</v>
      </c>
      <c r="I55" s="50" t="s">
        <v>77</v>
      </c>
      <c r="J55" s="50" t="s">
        <v>78</v>
      </c>
      <c r="K55" s="50" t="s">
        <v>77</v>
      </c>
      <c r="L55" s="50" t="s">
        <v>78</v>
      </c>
      <c r="M55" s="50" t="s">
        <v>77</v>
      </c>
      <c r="N55" s="52" t="s">
        <v>78</v>
      </c>
      <c r="O55" s="50" t="s">
        <v>77</v>
      </c>
      <c r="P55" s="50" t="s">
        <v>78</v>
      </c>
      <c r="Q55" s="52" t="s">
        <v>77</v>
      </c>
      <c r="R55" s="52" t="s">
        <v>78</v>
      </c>
      <c r="S55" s="50" t="s">
        <v>77</v>
      </c>
      <c r="T55" s="50" t="s">
        <v>78</v>
      </c>
      <c r="U55" s="52" t="s">
        <v>77</v>
      </c>
      <c r="V55" s="53" t="s">
        <v>78</v>
      </c>
    </row>
    <row r="56" spans="1:22" ht="12.75" customHeight="1">
      <c r="A56" s="225" t="s">
        <v>239</v>
      </c>
      <c r="B56" s="158" t="s">
        <v>137</v>
      </c>
      <c r="C56" s="222" t="s">
        <v>331</v>
      </c>
      <c r="D56" s="36" t="s">
        <v>79</v>
      </c>
      <c r="E56" s="5">
        <v>0</v>
      </c>
      <c r="F56" s="5">
        <v>0</v>
      </c>
      <c r="G56" s="5">
        <v>0</v>
      </c>
      <c r="H56" s="5">
        <v>0</v>
      </c>
      <c r="I56" s="5">
        <v>0</v>
      </c>
      <c r="J56" s="5">
        <v>0</v>
      </c>
      <c r="K56" s="5">
        <v>0</v>
      </c>
      <c r="L56" s="5">
        <v>0</v>
      </c>
      <c r="M56" s="5">
        <v>0</v>
      </c>
      <c r="N56" s="6">
        <v>32</v>
      </c>
      <c r="O56" s="5" t="s">
        <v>74</v>
      </c>
      <c r="P56" s="5" t="s">
        <v>74</v>
      </c>
      <c r="Q56" s="6" t="s">
        <v>74</v>
      </c>
      <c r="R56" s="6" t="s">
        <v>74</v>
      </c>
      <c r="S56" s="5" t="s">
        <v>74</v>
      </c>
      <c r="T56" s="5" t="s">
        <v>74</v>
      </c>
      <c r="U56" s="6" t="s">
        <v>74</v>
      </c>
      <c r="V56" s="6" t="s">
        <v>74</v>
      </c>
    </row>
    <row r="57" spans="1:22" ht="24">
      <c r="A57" s="226"/>
      <c r="B57" s="158"/>
      <c r="C57" s="223"/>
      <c r="D57" s="36" t="s">
        <v>127</v>
      </c>
      <c r="E57" s="134" t="s">
        <v>74</v>
      </c>
      <c r="F57" s="134"/>
      <c r="G57" s="142" t="s">
        <v>74</v>
      </c>
      <c r="H57" s="142"/>
      <c r="I57" s="134" t="s">
        <v>74</v>
      </c>
      <c r="J57" s="134"/>
      <c r="K57" s="172" t="s">
        <v>74</v>
      </c>
      <c r="L57" s="172"/>
      <c r="M57" s="134" t="s">
        <v>74</v>
      </c>
      <c r="N57" s="134"/>
      <c r="O57" s="134" t="s">
        <v>74</v>
      </c>
      <c r="P57" s="134"/>
      <c r="Q57" s="142">
        <v>600</v>
      </c>
      <c r="R57" s="142"/>
      <c r="S57" s="134" t="s">
        <v>74</v>
      </c>
      <c r="T57" s="134"/>
      <c r="U57" s="142">
        <v>690</v>
      </c>
      <c r="V57" s="142"/>
    </row>
    <row r="58" spans="1:22" ht="24">
      <c r="A58" s="226"/>
      <c r="B58" s="158"/>
      <c r="C58" s="223"/>
      <c r="D58" s="36" t="s">
        <v>128</v>
      </c>
      <c r="E58" s="140">
        <v>0</v>
      </c>
      <c r="F58" s="140"/>
      <c r="G58" s="140"/>
      <c r="H58" s="140"/>
      <c r="I58" s="140"/>
      <c r="J58" s="140"/>
      <c r="K58" s="140"/>
      <c r="L58" s="140"/>
      <c r="M58" s="140"/>
      <c r="N58" s="140"/>
      <c r="O58" s="140"/>
      <c r="P58" s="140"/>
      <c r="Q58" s="140"/>
      <c r="R58" s="140"/>
      <c r="S58" s="140"/>
      <c r="T58" s="140"/>
      <c r="U58" s="140"/>
      <c r="V58" s="140"/>
    </row>
    <row r="59" spans="1:22" ht="24">
      <c r="A59" s="227"/>
      <c r="B59" s="158"/>
      <c r="C59" s="224"/>
      <c r="D59" s="36" t="s">
        <v>216</v>
      </c>
      <c r="E59" s="140" t="s">
        <v>74</v>
      </c>
      <c r="F59" s="140"/>
      <c r="G59" s="142" t="s">
        <v>74</v>
      </c>
      <c r="H59" s="142"/>
      <c r="I59" s="134" t="s">
        <v>74</v>
      </c>
      <c r="J59" s="134"/>
      <c r="K59" s="134" t="s">
        <v>74</v>
      </c>
      <c r="L59" s="134"/>
      <c r="M59" s="140">
        <v>32</v>
      </c>
      <c r="N59" s="140"/>
      <c r="O59" s="140">
        <v>32</v>
      </c>
      <c r="P59" s="140"/>
      <c r="Q59" s="140">
        <v>93</v>
      </c>
      <c r="R59" s="140"/>
      <c r="S59" s="140">
        <v>412</v>
      </c>
      <c r="T59" s="140"/>
      <c r="U59" s="140">
        <v>412</v>
      </c>
      <c r="V59" s="140"/>
    </row>
    <row r="60" spans="1:22" ht="12.75">
      <c r="A60" s="225" t="s">
        <v>15</v>
      </c>
      <c r="B60" s="225" t="s">
        <v>137</v>
      </c>
      <c r="C60" s="225" t="s">
        <v>363</v>
      </c>
      <c r="D60" s="36" t="s">
        <v>79</v>
      </c>
      <c r="E60" s="9">
        <v>0</v>
      </c>
      <c r="F60" s="9">
        <v>0</v>
      </c>
      <c r="G60" s="9">
        <v>0</v>
      </c>
      <c r="H60" s="9">
        <v>0</v>
      </c>
      <c r="I60" s="9">
        <v>0</v>
      </c>
      <c r="J60" s="9">
        <v>0</v>
      </c>
      <c r="K60" s="9">
        <v>0</v>
      </c>
      <c r="L60" s="9">
        <v>3177</v>
      </c>
      <c r="M60" s="9">
        <v>3699</v>
      </c>
      <c r="N60" s="30">
        <v>4189</v>
      </c>
      <c r="O60" s="9" t="s">
        <v>74</v>
      </c>
      <c r="P60" s="9" t="s">
        <v>74</v>
      </c>
      <c r="Q60" s="11" t="s">
        <v>74</v>
      </c>
      <c r="R60" s="11" t="s">
        <v>74</v>
      </c>
      <c r="S60" s="9" t="s">
        <v>74</v>
      </c>
      <c r="T60" s="9" t="s">
        <v>74</v>
      </c>
      <c r="U60" s="11" t="s">
        <v>74</v>
      </c>
      <c r="V60" s="11" t="s">
        <v>74</v>
      </c>
    </row>
    <row r="61" spans="1:22" ht="24">
      <c r="A61" s="226"/>
      <c r="B61" s="226"/>
      <c r="C61" s="226"/>
      <c r="D61" s="36" t="s">
        <v>127</v>
      </c>
      <c r="E61" s="172" t="s">
        <v>74</v>
      </c>
      <c r="F61" s="172"/>
      <c r="G61" s="176" t="s">
        <v>74</v>
      </c>
      <c r="H61" s="176"/>
      <c r="I61" s="172" t="s">
        <v>74</v>
      </c>
      <c r="J61" s="172"/>
      <c r="K61" s="172">
        <v>15</v>
      </c>
      <c r="L61" s="172"/>
      <c r="M61" s="172" t="s">
        <v>74</v>
      </c>
      <c r="N61" s="172"/>
      <c r="O61" s="172" t="s">
        <v>74</v>
      </c>
      <c r="P61" s="172"/>
      <c r="Q61" s="234">
        <v>20000</v>
      </c>
      <c r="R61" s="234"/>
      <c r="S61" s="172" t="s">
        <v>74</v>
      </c>
      <c r="T61" s="172"/>
      <c r="U61" s="234">
        <v>25000</v>
      </c>
      <c r="V61" s="234"/>
    </row>
    <row r="62" spans="1:22" ht="12.75" customHeight="1">
      <c r="A62" s="226"/>
      <c r="B62" s="226"/>
      <c r="C62" s="226"/>
      <c r="D62" s="36" t="s">
        <v>128</v>
      </c>
      <c r="E62" s="172">
        <v>0</v>
      </c>
      <c r="F62" s="172"/>
      <c r="G62" s="172"/>
      <c r="H62" s="172"/>
      <c r="I62" s="172"/>
      <c r="J62" s="172"/>
      <c r="K62" s="172"/>
      <c r="L62" s="172"/>
      <c r="M62" s="172"/>
      <c r="N62" s="172"/>
      <c r="O62" s="172"/>
      <c r="P62" s="172"/>
      <c r="Q62" s="172"/>
      <c r="R62" s="172"/>
      <c r="S62" s="172"/>
      <c r="T62" s="172"/>
      <c r="U62" s="172"/>
      <c r="V62" s="172"/>
    </row>
    <row r="63" spans="1:22" ht="24">
      <c r="A63" s="227"/>
      <c r="B63" s="227"/>
      <c r="C63" s="227"/>
      <c r="D63" s="36" t="s">
        <v>216</v>
      </c>
      <c r="E63" s="140" t="s">
        <v>74</v>
      </c>
      <c r="F63" s="140"/>
      <c r="G63" s="142" t="s">
        <v>74</v>
      </c>
      <c r="H63" s="142"/>
      <c r="I63" s="134" t="s">
        <v>74</v>
      </c>
      <c r="J63" s="134"/>
      <c r="K63" s="134" t="s">
        <v>74</v>
      </c>
      <c r="L63" s="134"/>
      <c r="M63" s="140">
        <v>6867</v>
      </c>
      <c r="N63" s="140"/>
      <c r="O63" s="183">
        <v>7587</v>
      </c>
      <c r="P63" s="183"/>
      <c r="Q63" s="140">
        <v>7589</v>
      </c>
      <c r="R63" s="140"/>
      <c r="S63" s="140">
        <v>7589</v>
      </c>
      <c r="T63" s="140"/>
      <c r="U63" s="140">
        <v>7589</v>
      </c>
      <c r="V63" s="140"/>
    </row>
    <row r="64" spans="1:22" ht="12.75">
      <c r="A64" s="225" t="s">
        <v>16</v>
      </c>
      <c r="B64" s="225" t="s">
        <v>135</v>
      </c>
      <c r="C64" s="222" t="s">
        <v>215</v>
      </c>
      <c r="D64" s="36" t="s">
        <v>79</v>
      </c>
      <c r="E64" s="9">
        <v>0</v>
      </c>
      <c r="F64" s="9">
        <v>0</v>
      </c>
      <c r="G64" s="9">
        <v>0</v>
      </c>
      <c r="H64" s="9">
        <v>0</v>
      </c>
      <c r="I64" s="9">
        <v>0</v>
      </c>
      <c r="J64" s="9">
        <v>0</v>
      </c>
      <c r="K64" s="9">
        <v>0</v>
      </c>
      <c r="L64" s="9">
        <v>166099</v>
      </c>
      <c r="M64" s="9">
        <v>330581</v>
      </c>
      <c r="N64" s="11">
        <v>542956</v>
      </c>
      <c r="O64" s="9" t="s">
        <v>74</v>
      </c>
      <c r="P64" s="9" t="s">
        <v>74</v>
      </c>
      <c r="Q64" s="11" t="s">
        <v>74</v>
      </c>
      <c r="R64" s="11" t="s">
        <v>74</v>
      </c>
      <c r="S64" s="9" t="s">
        <v>74</v>
      </c>
      <c r="T64" s="9" t="s">
        <v>74</v>
      </c>
      <c r="U64" s="11" t="s">
        <v>74</v>
      </c>
      <c r="V64" s="11" t="s">
        <v>74</v>
      </c>
    </row>
    <row r="65" spans="1:22" ht="12.75" customHeight="1">
      <c r="A65" s="226"/>
      <c r="B65" s="226"/>
      <c r="C65" s="223"/>
      <c r="D65" s="36" t="s">
        <v>127</v>
      </c>
      <c r="E65" s="172" t="s">
        <v>74</v>
      </c>
      <c r="F65" s="172"/>
      <c r="G65" s="176" t="s">
        <v>74</v>
      </c>
      <c r="H65" s="176"/>
      <c r="I65" s="172" t="s">
        <v>74</v>
      </c>
      <c r="J65" s="172"/>
      <c r="K65" s="183">
        <v>1582</v>
      </c>
      <c r="L65" s="183"/>
      <c r="M65" s="172" t="s">
        <v>74</v>
      </c>
      <c r="N65" s="172"/>
      <c r="O65" s="172" t="s">
        <v>74</v>
      </c>
      <c r="P65" s="172"/>
      <c r="Q65" s="234">
        <v>1000000</v>
      </c>
      <c r="R65" s="234"/>
      <c r="S65" s="234" t="s">
        <v>74</v>
      </c>
      <c r="T65" s="234"/>
      <c r="U65" s="234">
        <v>1500000</v>
      </c>
      <c r="V65" s="234"/>
    </row>
    <row r="66" spans="1:22" ht="24">
      <c r="A66" s="226"/>
      <c r="B66" s="226"/>
      <c r="C66" s="223"/>
      <c r="D66" s="36" t="s">
        <v>128</v>
      </c>
      <c r="E66" s="134">
        <v>0</v>
      </c>
      <c r="F66" s="134"/>
      <c r="G66" s="134"/>
      <c r="H66" s="134"/>
      <c r="I66" s="134"/>
      <c r="J66" s="134"/>
      <c r="K66" s="134"/>
      <c r="L66" s="134"/>
      <c r="M66" s="134"/>
      <c r="N66" s="134"/>
      <c r="O66" s="134"/>
      <c r="P66" s="134"/>
      <c r="Q66" s="134"/>
      <c r="R66" s="134"/>
      <c r="S66" s="134"/>
      <c r="T66" s="134"/>
      <c r="U66" s="134"/>
      <c r="V66" s="134"/>
    </row>
    <row r="67" spans="1:22" ht="24">
      <c r="A67" s="227"/>
      <c r="B67" s="227"/>
      <c r="C67" s="224"/>
      <c r="D67" s="36" t="s">
        <v>216</v>
      </c>
      <c r="E67" s="140" t="s">
        <v>74</v>
      </c>
      <c r="F67" s="140"/>
      <c r="G67" s="142" t="s">
        <v>74</v>
      </c>
      <c r="H67" s="142"/>
      <c r="I67" s="134" t="s">
        <v>74</v>
      </c>
      <c r="J67" s="134"/>
      <c r="K67" s="134" t="s">
        <v>74</v>
      </c>
      <c r="L67" s="134"/>
      <c r="M67" s="140">
        <v>199526</v>
      </c>
      <c r="N67" s="140"/>
      <c r="O67" s="140">
        <v>711998</v>
      </c>
      <c r="P67" s="140"/>
      <c r="Q67" s="140">
        <v>810129</v>
      </c>
      <c r="R67" s="140"/>
      <c r="S67" s="140">
        <v>1915129</v>
      </c>
      <c r="T67" s="140"/>
      <c r="U67" s="140">
        <v>1915129</v>
      </c>
      <c r="V67" s="140"/>
    </row>
    <row r="68" spans="1:21" ht="12.75">
      <c r="A68" s="72" t="s">
        <v>80</v>
      </c>
      <c r="B68" s="73"/>
      <c r="C68" s="205" t="s">
        <v>337</v>
      </c>
      <c r="D68" s="206"/>
      <c r="E68" s="206"/>
      <c r="F68" s="206"/>
      <c r="G68" s="206"/>
      <c r="H68" s="206"/>
      <c r="I68" s="206"/>
      <c r="J68" s="206"/>
      <c r="K68" s="206"/>
      <c r="L68" s="206"/>
      <c r="M68" s="206"/>
      <c r="N68" s="206"/>
      <c r="O68" s="206"/>
      <c r="P68" s="206"/>
      <c r="Q68" s="206"/>
      <c r="R68" s="206"/>
      <c r="S68" s="206"/>
      <c r="T68" s="206"/>
      <c r="U68" s="206"/>
    </row>
  </sheetData>
  <sheetProtection/>
  <mergeCells count="321">
    <mergeCell ref="K67:L67"/>
    <mergeCell ref="K63:L63"/>
    <mergeCell ref="M63:N63"/>
    <mergeCell ref="Q67:R67"/>
    <mergeCell ref="O65:P65"/>
    <mergeCell ref="O67:P67"/>
    <mergeCell ref="M65:N65"/>
    <mergeCell ref="M67:N67"/>
    <mergeCell ref="S67:T67"/>
    <mergeCell ref="E66:V66"/>
    <mergeCell ref="U67:V67"/>
    <mergeCell ref="Q65:R65"/>
    <mergeCell ref="E67:F67"/>
    <mergeCell ref="G67:H67"/>
    <mergeCell ref="I67:J67"/>
    <mergeCell ref="G65:H65"/>
    <mergeCell ref="I65:J65"/>
    <mergeCell ref="K65:L65"/>
    <mergeCell ref="I61:J61"/>
    <mergeCell ref="I63:J63"/>
    <mergeCell ref="E63:F63"/>
    <mergeCell ref="G63:H63"/>
    <mergeCell ref="E62:V62"/>
    <mergeCell ref="Q63:R63"/>
    <mergeCell ref="U61:V61"/>
    <mergeCell ref="A64:A67"/>
    <mergeCell ref="B64:B67"/>
    <mergeCell ref="E65:F65"/>
    <mergeCell ref="O61:P61"/>
    <mergeCell ref="M61:N61"/>
    <mergeCell ref="K61:L61"/>
    <mergeCell ref="A60:A63"/>
    <mergeCell ref="B60:B63"/>
    <mergeCell ref="E61:F61"/>
    <mergeCell ref="G61:H61"/>
    <mergeCell ref="S65:T65"/>
    <mergeCell ref="O63:P63"/>
    <mergeCell ref="U65:V65"/>
    <mergeCell ref="S63:T63"/>
    <mergeCell ref="U63:V63"/>
    <mergeCell ref="S57:T57"/>
    <mergeCell ref="S59:T59"/>
    <mergeCell ref="U57:V57"/>
    <mergeCell ref="Q61:R61"/>
    <mergeCell ref="S61:T61"/>
    <mergeCell ref="Q59:R59"/>
    <mergeCell ref="U59:V59"/>
    <mergeCell ref="I52:J52"/>
    <mergeCell ref="K52:L52"/>
    <mergeCell ref="G50:H50"/>
    <mergeCell ref="K50:L50"/>
    <mergeCell ref="Q57:R57"/>
    <mergeCell ref="E58:V58"/>
    <mergeCell ref="E59:F59"/>
    <mergeCell ref="G59:H59"/>
    <mergeCell ref="I59:J59"/>
    <mergeCell ref="A41:A44"/>
    <mergeCell ref="O52:P52"/>
    <mergeCell ref="E50:F50"/>
    <mergeCell ref="B56:B59"/>
    <mergeCell ref="E57:F57"/>
    <mergeCell ref="G57:H57"/>
    <mergeCell ref="K59:L59"/>
    <mergeCell ref="M59:N59"/>
    <mergeCell ref="O59:P59"/>
    <mergeCell ref="A56:A59"/>
    <mergeCell ref="M57:N57"/>
    <mergeCell ref="O57:P57"/>
    <mergeCell ref="I57:J57"/>
    <mergeCell ref="K57:L57"/>
    <mergeCell ref="I50:J50"/>
    <mergeCell ref="A49:A52"/>
    <mergeCell ref="B49:B52"/>
    <mergeCell ref="E51:V51"/>
    <mergeCell ref="M50:N50"/>
    <mergeCell ref="A45:A48"/>
    <mergeCell ref="B45:B48"/>
    <mergeCell ref="E46:F46"/>
    <mergeCell ref="G46:H46"/>
    <mergeCell ref="E48:F48"/>
    <mergeCell ref="G48:H48"/>
    <mergeCell ref="O50:P50"/>
    <mergeCell ref="M48:N48"/>
    <mergeCell ref="Q48:R48"/>
    <mergeCell ref="I46:J46"/>
    <mergeCell ref="E47:V47"/>
    <mergeCell ref="O46:P46"/>
    <mergeCell ref="Q46:R46"/>
    <mergeCell ref="S46:T46"/>
    <mergeCell ref="I48:J48"/>
    <mergeCell ref="K48:L48"/>
    <mergeCell ref="O48:P48"/>
    <mergeCell ref="U48:V48"/>
    <mergeCell ref="O44:P44"/>
    <mergeCell ref="Q44:R44"/>
    <mergeCell ref="S48:T48"/>
    <mergeCell ref="K46:L46"/>
    <mergeCell ref="M46:N46"/>
    <mergeCell ref="E43:V43"/>
    <mergeCell ref="E44:F44"/>
    <mergeCell ref="G44:H44"/>
    <mergeCell ref="U44:V44"/>
    <mergeCell ref="I42:J42"/>
    <mergeCell ref="M44:N44"/>
    <mergeCell ref="K42:L42"/>
    <mergeCell ref="K44:L44"/>
    <mergeCell ref="I44:J44"/>
    <mergeCell ref="E35:F35"/>
    <mergeCell ref="G35:H35"/>
    <mergeCell ref="A37:V37"/>
    <mergeCell ref="O39:P39"/>
    <mergeCell ref="A24:A27"/>
    <mergeCell ref="A28:A31"/>
    <mergeCell ref="B28:B31"/>
    <mergeCell ref="A32:A35"/>
    <mergeCell ref="B32:B35"/>
    <mergeCell ref="U35:V35"/>
    <mergeCell ref="O31:P31"/>
    <mergeCell ref="Q31:R31"/>
    <mergeCell ref="S44:T44"/>
    <mergeCell ref="M42:N42"/>
    <mergeCell ref="O42:P42"/>
    <mergeCell ref="Q42:R42"/>
    <mergeCell ref="S42:T42"/>
    <mergeCell ref="Q35:R35"/>
    <mergeCell ref="S35:T35"/>
    <mergeCell ref="S31:T31"/>
    <mergeCell ref="I29:J29"/>
    <mergeCell ref="E31:F31"/>
    <mergeCell ref="G31:H31"/>
    <mergeCell ref="K31:L31"/>
    <mergeCell ref="M31:N31"/>
    <mergeCell ref="I31:J31"/>
    <mergeCell ref="U12:V12"/>
    <mergeCell ref="S14:T14"/>
    <mergeCell ref="U14:V14"/>
    <mergeCell ref="E15:V15"/>
    <mergeCell ref="K12:L12"/>
    <mergeCell ref="G12:H12"/>
    <mergeCell ref="E12:F12"/>
    <mergeCell ref="K14:L14"/>
    <mergeCell ref="I12:J12"/>
    <mergeCell ref="U16:V16"/>
    <mergeCell ref="Q20:R20"/>
    <mergeCell ref="S20:T20"/>
    <mergeCell ref="S16:T16"/>
    <mergeCell ref="I20:J20"/>
    <mergeCell ref="M18:N18"/>
    <mergeCell ref="U18:V18"/>
    <mergeCell ref="E19:V19"/>
    <mergeCell ref="O18:P18"/>
    <mergeCell ref="E18:F18"/>
    <mergeCell ref="A13:A16"/>
    <mergeCell ref="B13:B16"/>
    <mergeCell ref="B9:B12"/>
    <mergeCell ref="Q14:R14"/>
    <mergeCell ref="O22:P22"/>
    <mergeCell ref="C68:U68"/>
    <mergeCell ref="K54:L54"/>
    <mergeCell ref="M54:N54"/>
    <mergeCell ref="O54:P54"/>
    <mergeCell ref="Q54:R54"/>
    <mergeCell ref="I35:J35"/>
    <mergeCell ref="K35:L35"/>
    <mergeCell ref="A53:V53"/>
    <mergeCell ref="E52:F52"/>
    <mergeCell ref="G52:H52"/>
    <mergeCell ref="M52:N52"/>
    <mergeCell ref="Q50:R50"/>
    <mergeCell ref="S50:T50"/>
    <mergeCell ref="U50:V50"/>
    <mergeCell ref="Q52:R52"/>
    <mergeCell ref="S52:T52"/>
    <mergeCell ref="U52:V52"/>
    <mergeCell ref="U54:V54"/>
    <mergeCell ref="A54:A55"/>
    <mergeCell ref="E54:F54"/>
    <mergeCell ref="B54:B55"/>
    <mergeCell ref="G54:H54"/>
    <mergeCell ref="I54:J54"/>
    <mergeCell ref="S54:T54"/>
    <mergeCell ref="C49:C52"/>
    <mergeCell ref="A39:A40"/>
    <mergeCell ref="B39:B40"/>
    <mergeCell ref="E39:F39"/>
    <mergeCell ref="G39:H39"/>
    <mergeCell ref="U42:V42"/>
    <mergeCell ref="U46:V46"/>
    <mergeCell ref="C45:C48"/>
    <mergeCell ref="B41:B44"/>
    <mergeCell ref="E42:F42"/>
    <mergeCell ref="G42:H42"/>
    <mergeCell ref="S39:T39"/>
    <mergeCell ref="U39:V39"/>
    <mergeCell ref="M35:N35"/>
    <mergeCell ref="S33:T33"/>
    <mergeCell ref="M39:N39"/>
    <mergeCell ref="U33:V33"/>
    <mergeCell ref="O33:P33"/>
    <mergeCell ref="Q27:R27"/>
    <mergeCell ref="Q22:R22"/>
    <mergeCell ref="S22:T22"/>
    <mergeCell ref="U22:V22"/>
    <mergeCell ref="Q25:R25"/>
    <mergeCell ref="S25:T25"/>
    <mergeCell ref="G22:H22"/>
    <mergeCell ref="S18:T18"/>
    <mergeCell ref="Q18:R18"/>
    <mergeCell ref="A17:A20"/>
    <mergeCell ref="B17:B20"/>
    <mergeCell ref="U25:V25"/>
    <mergeCell ref="K22:L22"/>
    <mergeCell ref="K20:L20"/>
    <mergeCell ref="M20:N20"/>
    <mergeCell ref="I22:J22"/>
    <mergeCell ref="G18:H18"/>
    <mergeCell ref="O14:P14"/>
    <mergeCell ref="M16:N16"/>
    <mergeCell ref="I16:J16"/>
    <mergeCell ref="K16:L16"/>
    <mergeCell ref="I18:J18"/>
    <mergeCell ref="A2:E2"/>
    <mergeCell ref="A5:V5"/>
    <mergeCell ref="A6:V6"/>
    <mergeCell ref="Q10:R10"/>
    <mergeCell ref="M7:N7"/>
    <mergeCell ref="O7:P7"/>
    <mergeCell ref="Q7:R7"/>
    <mergeCell ref="A7:A8"/>
    <mergeCell ref="S10:T10"/>
    <mergeCell ref="O10:P10"/>
    <mergeCell ref="A9:A12"/>
    <mergeCell ref="E10:F10"/>
    <mergeCell ref="I25:J25"/>
    <mergeCell ref="E26:V26"/>
    <mergeCell ref="O25:P25"/>
    <mergeCell ref="I10:J10"/>
    <mergeCell ref="K10:L10"/>
    <mergeCell ref="M10:N10"/>
    <mergeCell ref="Q16:R16"/>
    <mergeCell ref="I14:J14"/>
    <mergeCell ref="B7:B8"/>
    <mergeCell ref="E7:F7"/>
    <mergeCell ref="G14:H14"/>
    <mergeCell ref="G10:H10"/>
    <mergeCell ref="Q12:R12"/>
    <mergeCell ref="S12:T12"/>
    <mergeCell ref="M12:N12"/>
    <mergeCell ref="O12:P12"/>
    <mergeCell ref="M14:N14"/>
    <mergeCell ref="G7:H7"/>
    <mergeCell ref="S29:T29"/>
    <mergeCell ref="S27:T27"/>
    <mergeCell ref="E27:F27"/>
    <mergeCell ref="G27:H27"/>
    <mergeCell ref="G16:H16"/>
    <mergeCell ref="G20:H20"/>
    <mergeCell ref="E16:F16"/>
    <mergeCell ref="E20:F20"/>
    <mergeCell ref="O20:P20"/>
    <mergeCell ref="K18:L18"/>
    <mergeCell ref="B24:B27"/>
    <mergeCell ref="M27:N27"/>
    <mergeCell ref="O27:P27"/>
    <mergeCell ref="A21:V21"/>
    <mergeCell ref="E25:F25"/>
    <mergeCell ref="G25:H25"/>
    <mergeCell ref="K25:L25"/>
    <mergeCell ref="A22:A23"/>
    <mergeCell ref="B22:B23"/>
    <mergeCell ref="E22:F22"/>
    <mergeCell ref="M25:N25"/>
    <mergeCell ref="K29:L29"/>
    <mergeCell ref="M29:N29"/>
    <mergeCell ref="E34:V34"/>
    <mergeCell ref="M33:N33"/>
    <mergeCell ref="E29:F29"/>
    <mergeCell ref="U27:V27"/>
    <mergeCell ref="Q29:R29"/>
    <mergeCell ref="Q33:R33"/>
    <mergeCell ref="O29:P29"/>
    <mergeCell ref="U31:V31"/>
    <mergeCell ref="O35:P35"/>
    <mergeCell ref="K33:L33"/>
    <mergeCell ref="I27:J27"/>
    <mergeCell ref="K27:L27"/>
    <mergeCell ref="K39:L39"/>
    <mergeCell ref="I39:J39"/>
    <mergeCell ref="U29:V29"/>
    <mergeCell ref="E30:V30"/>
    <mergeCell ref="G29:H29"/>
    <mergeCell ref="I7:J7"/>
    <mergeCell ref="K7:L7"/>
    <mergeCell ref="U7:V7"/>
    <mergeCell ref="S7:T7"/>
    <mergeCell ref="M22:N22"/>
    <mergeCell ref="U20:V20"/>
    <mergeCell ref="U10:V10"/>
    <mergeCell ref="E11:V11"/>
    <mergeCell ref="E14:F14"/>
    <mergeCell ref="O16:P16"/>
    <mergeCell ref="C28:C31"/>
    <mergeCell ref="C32:C35"/>
    <mergeCell ref="C39:C40"/>
    <mergeCell ref="C41:C44"/>
    <mergeCell ref="C7:C8"/>
    <mergeCell ref="C9:C12"/>
    <mergeCell ref="C13:C16"/>
    <mergeCell ref="C17:C20"/>
    <mergeCell ref="C22:C23"/>
    <mergeCell ref="C24:C27"/>
    <mergeCell ref="C54:C55"/>
    <mergeCell ref="C56:C59"/>
    <mergeCell ref="C60:C63"/>
    <mergeCell ref="C64:C67"/>
    <mergeCell ref="A38:V38"/>
    <mergeCell ref="I33:J33"/>
    <mergeCell ref="E33:F33"/>
    <mergeCell ref="G33:H33"/>
    <mergeCell ref="A36:V36"/>
    <mergeCell ref="Q39:R39"/>
  </mergeCells>
  <printOptions horizontalCentered="1"/>
  <pageMargins left="0.31496062992125984" right="0.7086614173228347" top="0.7480314960629921" bottom="0.7480314960629921" header="0.31496062992125984" footer="0.31496062992125984"/>
  <pageSetup horizontalDpi="600" verticalDpi="600" orientation="landscape" pageOrder="overThenDown" paperSize="9" scale="74" r:id="rId1"/>
  <headerFooter alignWithMargins="0">
    <oddFooter>&amp;LZałącznik II do sprawozdania okresowego za II półrocze 2011 r. - RPO WL&amp;RStrona&amp;P/&amp;N</oddFooter>
  </headerFooter>
  <rowBreaks count="1" manualBreakCount="1">
    <brk id="35" max="255" man="1"/>
  </rowBreaks>
  <colBreaks count="1" manualBreakCount="1">
    <brk id="22" max="65535" man="1"/>
  </colBreaks>
</worksheet>
</file>

<file path=xl/worksheets/sheet5.xml><?xml version="1.0" encoding="utf-8"?>
<worksheet xmlns="http://schemas.openxmlformats.org/spreadsheetml/2006/main" xmlns:r="http://schemas.openxmlformats.org/officeDocument/2006/relationships">
  <dimension ref="A2:V191"/>
  <sheetViews>
    <sheetView view="pageBreakPreview" zoomScale="70" zoomScaleSheetLayoutView="70" zoomScalePageLayoutView="0" workbookViewId="0" topLeftCell="A163">
      <selection activeCell="E192" sqref="E192"/>
    </sheetView>
  </sheetViews>
  <sheetFormatPr defaultColWidth="9.140625" defaultRowHeight="12.75"/>
  <cols>
    <col min="1" max="1" width="22.421875" style="12" customWidth="1"/>
    <col min="2" max="2" width="11.7109375" style="12" customWidth="1"/>
    <col min="3" max="3" width="12.57421875" style="12" customWidth="1"/>
    <col min="4" max="4" width="12.00390625" style="12" customWidth="1"/>
    <col min="5" max="6" width="6.7109375" style="12" customWidth="1"/>
    <col min="7" max="7" width="5.7109375" style="12" customWidth="1"/>
    <col min="8" max="8" width="6.7109375" style="12" customWidth="1"/>
    <col min="9" max="9" width="6.421875" style="12" customWidth="1"/>
    <col min="10" max="10" width="11.28125" style="12" customWidth="1"/>
    <col min="11" max="11" width="12.421875" style="12" customWidth="1"/>
    <col min="12" max="12" width="12.7109375" style="28" customWidth="1"/>
    <col min="13" max="13" width="15.8515625" style="13" customWidth="1"/>
    <col min="14" max="14" width="15.421875" style="12" customWidth="1"/>
    <col min="15" max="15" width="8.8515625" style="12" customWidth="1"/>
    <col min="16" max="16" width="6.7109375" style="13" customWidth="1"/>
    <col min="17" max="17" width="8.8515625" style="13" customWidth="1"/>
    <col min="18" max="19" width="6.7109375" style="12" customWidth="1"/>
    <col min="20" max="20" width="6.7109375" style="13" customWidth="1"/>
    <col min="21" max="21" width="9.28125" style="13" customWidth="1"/>
    <col min="22" max="16384" width="9.140625" style="12" customWidth="1"/>
  </cols>
  <sheetData>
    <row r="1" ht="12"/>
    <row r="2" spans="1:2" ht="12">
      <c r="A2" s="14" t="s">
        <v>198</v>
      </c>
      <c r="B2" s="13"/>
    </row>
    <row r="3" spans="1:2" ht="12">
      <c r="A3" s="14" t="s">
        <v>94</v>
      </c>
      <c r="B3" s="13"/>
    </row>
    <row r="4" spans="1:22" ht="16.5" customHeight="1">
      <c r="A4" s="242" t="s">
        <v>205</v>
      </c>
      <c r="B4" s="242"/>
      <c r="C4" s="242"/>
      <c r="D4" s="242"/>
      <c r="E4" s="242"/>
      <c r="F4" s="242"/>
      <c r="G4" s="242"/>
      <c r="H4" s="242"/>
      <c r="I4" s="242"/>
      <c r="J4" s="242"/>
      <c r="K4" s="242"/>
      <c r="L4" s="242"/>
      <c r="M4" s="242"/>
      <c r="N4" s="242"/>
      <c r="O4" s="242"/>
      <c r="P4" s="242"/>
      <c r="Q4" s="242"/>
      <c r="R4" s="242"/>
      <c r="S4" s="242"/>
      <c r="T4" s="242"/>
      <c r="U4" s="242"/>
      <c r="V4" s="242"/>
    </row>
    <row r="5" spans="1:22" s="3" customFormat="1" ht="12" customHeight="1">
      <c r="A5" s="130" t="s">
        <v>70</v>
      </c>
      <c r="B5" s="130"/>
      <c r="C5" s="130"/>
      <c r="D5" s="130"/>
      <c r="E5" s="130"/>
      <c r="F5" s="130"/>
      <c r="G5" s="130"/>
      <c r="H5" s="130"/>
      <c r="I5" s="130"/>
      <c r="J5" s="130"/>
      <c r="K5" s="130"/>
      <c r="L5" s="130"/>
      <c r="M5" s="130"/>
      <c r="N5" s="130"/>
      <c r="O5" s="130"/>
      <c r="P5" s="130"/>
      <c r="Q5" s="130"/>
      <c r="R5" s="130"/>
      <c r="S5" s="130"/>
      <c r="T5" s="130"/>
      <c r="U5" s="130"/>
      <c r="V5" s="130"/>
    </row>
    <row r="6" spans="1:22" ht="32.25" customHeight="1">
      <c r="A6" s="133" t="s">
        <v>72</v>
      </c>
      <c r="B6" s="133" t="s">
        <v>125</v>
      </c>
      <c r="C6" s="133" t="s">
        <v>71</v>
      </c>
      <c r="D6" s="43" t="s">
        <v>75</v>
      </c>
      <c r="E6" s="133">
        <v>2007</v>
      </c>
      <c r="F6" s="133"/>
      <c r="G6" s="133">
        <v>2008</v>
      </c>
      <c r="H6" s="133"/>
      <c r="I6" s="133">
        <v>2009</v>
      </c>
      <c r="J6" s="133"/>
      <c r="K6" s="133" t="s">
        <v>334</v>
      </c>
      <c r="L6" s="133"/>
      <c r="M6" s="135">
        <v>2011</v>
      </c>
      <c r="N6" s="135"/>
      <c r="O6" s="133">
        <v>2012</v>
      </c>
      <c r="P6" s="133"/>
      <c r="Q6" s="135">
        <v>2013</v>
      </c>
      <c r="R6" s="135"/>
      <c r="S6" s="133">
        <v>2014</v>
      </c>
      <c r="T6" s="133"/>
      <c r="U6" s="135">
        <v>2015</v>
      </c>
      <c r="V6" s="135"/>
    </row>
    <row r="7" spans="1:22" ht="12">
      <c r="A7" s="133"/>
      <c r="B7" s="133"/>
      <c r="C7" s="133"/>
      <c r="D7" s="43" t="s">
        <v>76</v>
      </c>
      <c r="E7" s="43" t="s">
        <v>77</v>
      </c>
      <c r="F7" s="43" t="s">
        <v>78</v>
      </c>
      <c r="G7" s="43" t="s">
        <v>77</v>
      </c>
      <c r="H7" s="43" t="s">
        <v>78</v>
      </c>
      <c r="I7" s="43" t="s">
        <v>77</v>
      </c>
      <c r="J7" s="43" t="s">
        <v>78</v>
      </c>
      <c r="K7" s="43" t="s">
        <v>77</v>
      </c>
      <c r="L7" s="43" t="s">
        <v>78</v>
      </c>
      <c r="M7" s="54" t="s">
        <v>77</v>
      </c>
      <c r="N7" s="44" t="s">
        <v>78</v>
      </c>
      <c r="O7" s="43" t="s">
        <v>77</v>
      </c>
      <c r="P7" s="43" t="s">
        <v>78</v>
      </c>
      <c r="Q7" s="44" t="s">
        <v>77</v>
      </c>
      <c r="R7" s="44" t="s">
        <v>78</v>
      </c>
      <c r="S7" s="43" t="s">
        <v>77</v>
      </c>
      <c r="T7" s="43" t="s">
        <v>78</v>
      </c>
      <c r="U7" s="44" t="s">
        <v>77</v>
      </c>
      <c r="V7" s="44" t="s">
        <v>78</v>
      </c>
    </row>
    <row r="8" spans="1:22" ht="12" customHeight="1">
      <c r="A8" s="154" t="s">
        <v>17</v>
      </c>
      <c r="B8" s="154" t="s">
        <v>126</v>
      </c>
      <c r="C8" s="244" t="s">
        <v>303</v>
      </c>
      <c r="D8" s="36" t="s">
        <v>79</v>
      </c>
      <c r="E8" s="9">
        <v>0</v>
      </c>
      <c r="F8" s="9">
        <v>0</v>
      </c>
      <c r="G8" s="9">
        <v>0</v>
      </c>
      <c r="H8" s="9">
        <v>0</v>
      </c>
      <c r="I8" s="9">
        <v>0</v>
      </c>
      <c r="J8" s="9">
        <v>5</v>
      </c>
      <c r="K8" s="9">
        <v>11</v>
      </c>
      <c r="L8" s="9">
        <v>71</v>
      </c>
      <c r="M8" s="25">
        <v>93</v>
      </c>
      <c r="N8" s="24">
        <f>N76+N99+N127+N150+N173</f>
        <v>107</v>
      </c>
      <c r="O8" s="9" t="s">
        <v>74</v>
      </c>
      <c r="P8" s="9" t="s">
        <v>74</v>
      </c>
      <c r="Q8" s="11" t="s">
        <v>74</v>
      </c>
      <c r="R8" s="11" t="s">
        <v>74</v>
      </c>
      <c r="S8" s="9" t="s">
        <v>74</v>
      </c>
      <c r="T8" s="9" t="s">
        <v>74</v>
      </c>
      <c r="U8" s="11" t="s">
        <v>74</v>
      </c>
      <c r="V8" s="11" t="s">
        <v>74</v>
      </c>
    </row>
    <row r="9" spans="1:22" ht="24">
      <c r="A9" s="154"/>
      <c r="B9" s="154"/>
      <c r="C9" s="244"/>
      <c r="D9" s="36" t="s">
        <v>127</v>
      </c>
      <c r="E9" s="183" t="s">
        <v>74</v>
      </c>
      <c r="F9" s="183"/>
      <c r="G9" s="234" t="s">
        <v>74</v>
      </c>
      <c r="H9" s="234"/>
      <c r="I9" s="183" t="s">
        <v>74</v>
      </c>
      <c r="J9" s="183"/>
      <c r="K9" s="183">
        <v>34</v>
      </c>
      <c r="L9" s="183"/>
      <c r="M9" s="183" t="s">
        <v>74</v>
      </c>
      <c r="N9" s="183"/>
      <c r="O9" s="183" t="s">
        <v>74</v>
      </c>
      <c r="P9" s="183"/>
      <c r="Q9" s="234">
        <v>100</v>
      </c>
      <c r="R9" s="234"/>
      <c r="S9" s="183" t="s">
        <v>74</v>
      </c>
      <c r="T9" s="183"/>
      <c r="U9" s="234">
        <v>106</v>
      </c>
      <c r="V9" s="234"/>
    </row>
    <row r="10" spans="1:22" ht="26.25" customHeight="1">
      <c r="A10" s="154"/>
      <c r="B10" s="154"/>
      <c r="C10" s="244"/>
      <c r="D10" s="36" t="s">
        <v>128</v>
      </c>
      <c r="E10" s="183">
        <v>0</v>
      </c>
      <c r="F10" s="183"/>
      <c r="G10" s="183"/>
      <c r="H10" s="183"/>
      <c r="I10" s="183"/>
      <c r="J10" s="183"/>
      <c r="K10" s="183"/>
      <c r="L10" s="183"/>
      <c r="M10" s="183"/>
      <c r="N10" s="183"/>
      <c r="O10" s="183"/>
      <c r="P10" s="183"/>
      <c r="Q10" s="183"/>
      <c r="R10" s="183"/>
      <c r="S10" s="183"/>
      <c r="T10" s="183"/>
      <c r="U10" s="183"/>
      <c r="V10" s="183"/>
    </row>
    <row r="11" spans="1:22" ht="24">
      <c r="A11" s="154"/>
      <c r="B11" s="154"/>
      <c r="C11" s="244"/>
      <c r="D11" s="36" t="s">
        <v>216</v>
      </c>
      <c r="E11" s="140" t="s">
        <v>74</v>
      </c>
      <c r="F11" s="140"/>
      <c r="G11" s="142" t="s">
        <v>74</v>
      </c>
      <c r="H11" s="142"/>
      <c r="I11" s="134" t="s">
        <v>74</v>
      </c>
      <c r="J11" s="134"/>
      <c r="K11" s="134" t="s">
        <v>74</v>
      </c>
      <c r="L11" s="134"/>
      <c r="M11" s="140" t="s">
        <v>74</v>
      </c>
      <c r="N11" s="140"/>
      <c r="O11" s="140">
        <f>O79+O102+O130+O153+O176</f>
        <v>237</v>
      </c>
      <c r="P11" s="140"/>
      <c r="Q11" s="140">
        <f>Q79+Q102+Q130+Q153+Q176</f>
        <v>240</v>
      </c>
      <c r="R11" s="140"/>
      <c r="S11" s="140">
        <f>S79+S102+S130+S153+S176</f>
        <v>240</v>
      </c>
      <c r="T11" s="140"/>
      <c r="U11" s="140">
        <f>U79+U102+U130+U153+U176</f>
        <v>240</v>
      </c>
      <c r="V11" s="140"/>
    </row>
    <row r="12" spans="1:22" ht="12" customHeight="1">
      <c r="A12" s="154" t="s">
        <v>241</v>
      </c>
      <c r="B12" s="154" t="s">
        <v>139</v>
      </c>
      <c r="C12" s="244" t="s">
        <v>304</v>
      </c>
      <c r="D12" s="36" t="s">
        <v>79</v>
      </c>
      <c r="E12" s="9">
        <v>0</v>
      </c>
      <c r="F12" s="9">
        <v>0</v>
      </c>
      <c r="G12" s="9">
        <v>0</v>
      </c>
      <c r="H12" s="9">
        <v>0</v>
      </c>
      <c r="I12" s="9">
        <v>0</v>
      </c>
      <c r="J12" s="15">
        <v>0.19</v>
      </c>
      <c r="K12" s="15">
        <v>2.66</v>
      </c>
      <c r="L12" s="16">
        <v>87.55</v>
      </c>
      <c r="M12" s="29">
        <f>M20+M16</f>
        <v>134.67000000000002</v>
      </c>
      <c r="N12" s="23">
        <f>N16+N20+N24</f>
        <v>265.09000000000003</v>
      </c>
      <c r="O12" s="9" t="s">
        <v>74</v>
      </c>
      <c r="P12" s="9" t="s">
        <v>74</v>
      </c>
      <c r="Q12" s="11" t="s">
        <v>74</v>
      </c>
      <c r="R12" s="11" t="s">
        <v>74</v>
      </c>
      <c r="S12" s="9" t="s">
        <v>74</v>
      </c>
      <c r="T12" s="9" t="s">
        <v>74</v>
      </c>
      <c r="U12" s="11" t="s">
        <v>74</v>
      </c>
      <c r="V12" s="11" t="s">
        <v>74</v>
      </c>
    </row>
    <row r="13" spans="1:22" ht="24">
      <c r="A13" s="154"/>
      <c r="B13" s="154"/>
      <c r="C13" s="244"/>
      <c r="D13" s="36" t="s">
        <v>127</v>
      </c>
      <c r="E13" s="183" t="s">
        <v>74</v>
      </c>
      <c r="F13" s="183"/>
      <c r="G13" s="234" t="s">
        <v>74</v>
      </c>
      <c r="H13" s="234"/>
      <c r="I13" s="183" t="s">
        <v>74</v>
      </c>
      <c r="J13" s="183"/>
      <c r="K13" s="183">
        <v>290</v>
      </c>
      <c r="L13" s="183"/>
      <c r="M13" s="183" t="s">
        <v>74</v>
      </c>
      <c r="N13" s="183"/>
      <c r="O13" s="183" t="s">
        <v>74</v>
      </c>
      <c r="P13" s="183"/>
      <c r="Q13" s="246">
        <v>504.9</v>
      </c>
      <c r="R13" s="246"/>
      <c r="S13" s="183" t="s">
        <v>74</v>
      </c>
      <c r="T13" s="183"/>
      <c r="U13" s="246">
        <v>524.9</v>
      </c>
      <c r="V13" s="246"/>
    </row>
    <row r="14" spans="1:22" ht="24">
      <c r="A14" s="154"/>
      <c r="B14" s="154"/>
      <c r="C14" s="244"/>
      <c r="D14" s="36" t="s">
        <v>128</v>
      </c>
      <c r="E14" s="183">
        <v>0</v>
      </c>
      <c r="F14" s="183"/>
      <c r="G14" s="183"/>
      <c r="H14" s="183"/>
      <c r="I14" s="183"/>
      <c r="J14" s="183"/>
      <c r="K14" s="183"/>
      <c r="L14" s="183"/>
      <c r="M14" s="183"/>
      <c r="N14" s="183"/>
      <c r="O14" s="183"/>
      <c r="P14" s="183"/>
      <c r="Q14" s="183"/>
      <c r="R14" s="183"/>
      <c r="S14" s="183"/>
      <c r="T14" s="183"/>
      <c r="U14" s="183"/>
      <c r="V14" s="183"/>
    </row>
    <row r="15" spans="1:22" ht="24">
      <c r="A15" s="154"/>
      <c r="B15" s="154"/>
      <c r="C15" s="244"/>
      <c r="D15" s="36" t="s">
        <v>216</v>
      </c>
      <c r="E15" s="140" t="s">
        <v>74</v>
      </c>
      <c r="F15" s="140"/>
      <c r="G15" s="142" t="s">
        <v>74</v>
      </c>
      <c r="H15" s="142"/>
      <c r="I15" s="134" t="s">
        <v>74</v>
      </c>
      <c r="J15" s="134"/>
      <c r="K15" s="134" t="s">
        <v>74</v>
      </c>
      <c r="L15" s="134"/>
      <c r="M15" s="207">
        <f>M19+M23+M27</f>
        <v>447.65999999999997</v>
      </c>
      <c r="N15" s="207"/>
      <c r="O15" s="207">
        <f>O19+O23+O27</f>
        <v>510.29</v>
      </c>
      <c r="P15" s="207"/>
      <c r="Q15" s="207">
        <f>Q19+Q23+Q27</f>
        <v>510.29</v>
      </c>
      <c r="R15" s="207"/>
      <c r="S15" s="207">
        <f>S19+S23+S27</f>
        <v>510.29</v>
      </c>
      <c r="T15" s="207"/>
      <c r="U15" s="207">
        <f>U19+U23+U27</f>
        <v>510.29</v>
      </c>
      <c r="V15" s="207"/>
    </row>
    <row r="16" spans="1:22" ht="12" customHeight="1">
      <c r="A16" s="154" t="s">
        <v>164</v>
      </c>
      <c r="B16" s="154" t="s">
        <v>139</v>
      </c>
      <c r="C16" s="154" t="s">
        <v>165</v>
      </c>
      <c r="D16" s="36" t="s">
        <v>79</v>
      </c>
      <c r="E16" s="9">
        <v>0</v>
      </c>
      <c r="F16" s="9">
        <v>0</v>
      </c>
      <c r="G16" s="9">
        <v>0</v>
      </c>
      <c r="H16" s="9">
        <v>0</v>
      </c>
      <c r="I16" s="9">
        <v>0</v>
      </c>
      <c r="J16" s="9">
        <v>0</v>
      </c>
      <c r="K16" s="9">
        <v>0</v>
      </c>
      <c r="L16" s="16">
        <v>0.43</v>
      </c>
      <c r="M16" s="29">
        <v>0.56</v>
      </c>
      <c r="N16" s="23">
        <v>23.88</v>
      </c>
      <c r="O16" s="9" t="s">
        <v>74</v>
      </c>
      <c r="P16" s="9" t="s">
        <v>74</v>
      </c>
      <c r="Q16" s="11" t="s">
        <v>74</v>
      </c>
      <c r="R16" s="11" t="s">
        <v>74</v>
      </c>
      <c r="S16" s="9" t="s">
        <v>74</v>
      </c>
      <c r="T16" s="9" t="s">
        <v>74</v>
      </c>
      <c r="U16" s="11" t="s">
        <v>74</v>
      </c>
      <c r="V16" s="11" t="s">
        <v>74</v>
      </c>
    </row>
    <row r="17" spans="1:22" ht="24">
      <c r="A17" s="154"/>
      <c r="B17" s="154"/>
      <c r="C17" s="154"/>
      <c r="D17" s="36" t="s">
        <v>127</v>
      </c>
      <c r="E17" s="183" t="s">
        <v>74</v>
      </c>
      <c r="F17" s="183"/>
      <c r="G17" s="234" t="s">
        <v>74</v>
      </c>
      <c r="H17" s="234"/>
      <c r="I17" s="183" t="s">
        <v>74</v>
      </c>
      <c r="J17" s="183"/>
      <c r="K17" s="183">
        <v>160</v>
      </c>
      <c r="L17" s="183"/>
      <c r="M17" s="183" t="s">
        <v>74</v>
      </c>
      <c r="N17" s="183"/>
      <c r="O17" s="183" t="s">
        <v>74</v>
      </c>
      <c r="P17" s="183"/>
      <c r="Q17" s="234">
        <v>90</v>
      </c>
      <c r="R17" s="234"/>
      <c r="S17" s="183" t="s">
        <v>74</v>
      </c>
      <c r="T17" s="183"/>
      <c r="U17" s="234">
        <v>90</v>
      </c>
      <c r="V17" s="234"/>
    </row>
    <row r="18" spans="1:22" ht="24">
      <c r="A18" s="154"/>
      <c r="B18" s="154"/>
      <c r="C18" s="154"/>
      <c r="D18" s="36" t="s">
        <v>128</v>
      </c>
      <c r="E18" s="183">
        <v>0</v>
      </c>
      <c r="F18" s="183"/>
      <c r="G18" s="183"/>
      <c r="H18" s="183"/>
      <c r="I18" s="183"/>
      <c r="J18" s="183"/>
      <c r="K18" s="183"/>
      <c r="L18" s="183"/>
      <c r="M18" s="183"/>
      <c r="N18" s="183"/>
      <c r="O18" s="183"/>
      <c r="P18" s="183"/>
      <c r="Q18" s="183"/>
      <c r="R18" s="183"/>
      <c r="S18" s="183"/>
      <c r="T18" s="183"/>
      <c r="U18" s="183"/>
      <c r="V18" s="183"/>
    </row>
    <row r="19" spans="1:22" ht="24">
      <c r="A19" s="154"/>
      <c r="B19" s="154"/>
      <c r="C19" s="154"/>
      <c r="D19" s="36" t="s">
        <v>216</v>
      </c>
      <c r="E19" s="140" t="s">
        <v>74</v>
      </c>
      <c r="F19" s="140"/>
      <c r="G19" s="142" t="s">
        <v>74</v>
      </c>
      <c r="H19" s="142"/>
      <c r="I19" s="134" t="s">
        <v>74</v>
      </c>
      <c r="J19" s="134"/>
      <c r="K19" s="134" t="s">
        <v>74</v>
      </c>
      <c r="L19" s="134"/>
      <c r="M19" s="207">
        <f>M83</f>
        <v>23.88</v>
      </c>
      <c r="N19" s="207"/>
      <c r="O19" s="207">
        <f>O83</f>
        <v>62.36</v>
      </c>
      <c r="P19" s="207"/>
      <c r="Q19" s="207">
        <f>Q83</f>
        <v>62.36</v>
      </c>
      <c r="R19" s="207"/>
      <c r="S19" s="207">
        <f>S83</f>
        <v>62.36</v>
      </c>
      <c r="T19" s="207"/>
      <c r="U19" s="207">
        <f>U83</f>
        <v>62.36</v>
      </c>
      <c r="V19" s="207"/>
    </row>
    <row r="20" spans="1:22" ht="12" customHeight="1">
      <c r="A20" s="154" t="s">
        <v>371</v>
      </c>
      <c r="B20" s="154" t="s">
        <v>139</v>
      </c>
      <c r="C20" s="154" t="s">
        <v>370</v>
      </c>
      <c r="D20" s="36" t="s">
        <v>79</v>
      </c>
      <c r="E20" s="9">
        <v>0</v>
      </c>
      <c r="F20" s="9">
        <v>0</v>
      </c>
      <c r="G20" s="9">
        <v>0</v>
      </c>
      <c r="H20" s="9">
        <v>0</v>
      </c>
      <c r="I20" s="9">
        <v>0</v>
      </c>
      <c r="J20" s="15">
        <v>0.19</v>
      </c>
      <c r="K20" s="15">
        <v>2.66</v>
      </c>
      <c r="L20" s="16">
        <v>87.12</v>
      </c>
      <c r="M20" s="29">
        <v>134.11</v>
      </c>
      <c r="N20" s="23">
        <f>N104</f>
        <v>241.21</v>
      </c>
      <c r="O20" s="9" t="s">
        <v>74</v>
      </c>
      <c r="P20" s="9" t="s">
        <v>74</v>
      </c>
      <c r="Q20" s="11" t="s">
        <v>74</v>
      </c>
      <c r="R20" s="11" t="s">
        <v>74</v>
      </c>
      <c r="S20" s="9" t="s">
        <v>74</v>
      </c>
      <c r="T20" s="9" t="s">
        <v>74</v>
      </c>
      <c r="U20" s="11" t="s">
        <v>74</v>
      </c>
      <c r="V20" s="11" t="s">
        <v>74</v>
      </c>
    </row>
    <row r="21" spans="1:22" ht="24">
      <c r="A21" s="154"/>
      <c r="B21" s="154"/>
      <c r="C21" s="154"/>
      <c r="D21" s="36" t="s">
        <v>127</v>
      </c>
      <c r="E21" s="183" t="s">
        <v>74</v>
      </c>
      <c r="F21" s="183"/>
      <c r="G21" s="234" t="s">
        <v>74</v>
      </c>
      <c r="H21" s="234"/>
      <c r="I21" s="183" t="s">
        <v>74</v>
      </c>
      <c r="J21" s="183"/>
      <c r="K21" s="183">
        <v>130</v>
      </c>
      <c r="L21" s="183"/>
      <c r="M21" s="183" t="s">
        <v>74</v>
      </c>
      <c r="N21" s="183"/>
      <c r="O21" s="183" t="s">
        <v>74</v>
      </c>
      <c r="P21" s="183"/>
      <c r="Q21" s="234">
        <v>400</v>
      </c>
      <c r="R21" s="234"/>
      <c r="S21" s="183" t="s">
        <v>74</v>
      </c>
      <c r="T21" s="183"/>
      <c r="U21" s="234">
        <v>420</v>
      </c>
      <c r="V21" s="234"/>
    </row>
    <row r="22" spans="1:22" ht="27" customHeight="1">
      <c r="A22" s="154"/>
      <c r="B22" s="154"/>
      <c r="C22" s="154"/>
      <c r="D22" s="36" t="s">
        <v>128</v>
      </c>
      <c r="E22" s="183">
        <v>0</v>
      </c>
      <c r="F22" s="183"/>
      <c r="G22" s="183"/>
      <c r="H22" s="183"/>
      <c r="I22" s="183"/>
      <c r="J22" s="183"/>
      <c r="K22" s="183"/>
      <c r="L22" s="183"/>
      <c r="M22" s="183"/>
      <c r="N22" s="183"/>
      <c r="O22" s="183"/>
      <c r="P22" s="183"/>
      <c r="Q22" s="183"/>
      <c r="R22" s="183"/>
      <c r="S22" s="183"/>
      <c r="T22" s="183"/>
      <c r="U22" s="183"/>
      <c r="V22" s="183"/>
    </row>
    <row r="23" spans="1:22" ht="24">
      <c r="A23" s="154"/>
      <c r="B23" s="154"/>
      <c r="C23" s="154"/>
      <c r="D23" s="36" t="s">
        <v>216</v>
      </c>
      <c r="E23" s="140" t="s">
        <v>74</v>
      </c>
      <c r="F23" s="140"/>
      <c r="G23" s="142" t="s">
        <v>74</v>
      </c>
      <c r="H23" s="142"/>
      <c r="I23" s="134" t="s">
        <v>74</v>
      </c>
      <c r="J23" s="134"/>
      <c r="K23" s="134" t="s">
        <v>74</v>
      </c>
      <c r="L23" s="134"/>
      <c r="M23" s="207">
        <f>M107</f>
        <v>423.78</v>
      </c>
      <c r="N23" s="207"/>
      <c r="O23" s="207">
        <f>O107</f>
        <v>447.93</v>
      </c>
      <c r="P23" s="207"/>
      <c r="Q23" s="207">
        <f>Q107</f>
        <v>447.93</v>
      </c>
      <c r="R23" s="207"/>
      <c r="S23" s="207">
        <f>S107</f>
        <v>447.93</v>
      </c>
      <c r="T23" s="207"/>
      <c r="U23" s="207">
        <f>U107</f>
        <v>447.93</v>
      </c>
      <c r="V23" s="207"/>
    </row>
    <row r="24" spans="1:22" ht="12">
      <c r="A24" s="154" t="s">
        <v>372</v>
      </c>
      <c r="B24" s="154" t="s">
        <v>139</v>
      </c>
      <c r="C24" s="154"/>
      <c r="D24" s="36" t="s">
        <v>79</v>
      </c>
      <c r="E24" s="5" t="s">
        <v>74</v>
      </c>
      <c r="F24" s="5" t="s">
        <v>74</v>
      </c>
      <c r="G24" s="5" t="s">
        <v>74</v>
      </c>
      <c r="H24" s="5" t="s">
        <v>74</v>
      </c>
      <c r="I24" s="5" t="s">
        <v>74</v>
      </c>
      <c r="J24" s="5" t="s">
        <v>74</v>
      </c>
      <c r="K24" s="5" t="s">
        <v>74</v>
      </c>
      <c r="L24" s="5" t="s">
        <v>74</v>
      </c>
      <c r="M24" s="5" t="s">
        <v>74</v>
      </c>
      <c r="N24" s="6">
        <v>0</v>
      </c>
      <c r="O24" s="9" t="s">
        <v>74</v>
      </c>
      <c r="P24" s="9" t="s">
        <v>74</v>
      </c>
      <c r="Q24" s="11" t="s">
        <v>74</v>
      </c>
      <c r="R24" s="11" t="s">
        <v>74</v>
      </c>
      <c r="S24" s="9" t="s">
        <v>74</v>
      </c>
      <c r="T24" s="9" t="s">
        <v>74</v>
      </c>
      <c r="U24" s="11" t="s">
        <v>74</v>
      </c>
      <c r="V24" s="11" t="s">
        <v>74</v>
      </c>
    </row>
    <row r="25" spans="1:22" ht="24">
      <c r="A25" s="154"/>
      <c r="B25" s="154"/>
      <c r="C25" s="154"/>
      <c r="D25" s="36" t="s">
        <v>127</v>
      </c>
      <c r="E25" s="183" t="s">
        <v>74</v>
      </c>
      <c r="F25" s="183"/>
      <c r="G25" s="234" t="s">
        <v>74</v>
      </c>
      <c r="H25" s="234"/>
      <c r="I25" s="183" t="s">
        <v>74</v>
      </c>
      <c r="J25" s="183"/>
      <c r="K25" s="183" t="s">
        <v>74</v>
      </c>
      <c r="L25" s="183"/>
      <c r="M25" s="183" t="s">
        <v>74</v>
      </c>
      <c r="N25" s="183"/>
      <c r="O25" s="183" t="s">
        <v>74</v>
      </c>
      <c r="P25" s="183"/>
      <c r="Q25" s="246">
        <v>14.9</v>
      </c>
      <c r="R25" s="246"/>
      <c r="S25" s="183" t="s">
        <v>74</v>
      </c>
      <c r="T25" s="183"/>
      <c r="U25" s="246">
        <v>14.9</v>
      </c>
      <c r="V25" s="246"/>
    </row>
    <row r="26" spans="1:22" ht="24">
      <c r="A26" s="154"/>
      <c r="B26" s="154"/>
      <c r="C26" s="154"/>
      <c r="D26" s="36" t="s">
        <v>128</v>
      </c>
      <c r="E26" s="183">
        <v>0</v>
      </c>
      <c r="F26" s="183"/>
      <c r="G26" s="183"/>
      <c r="H26" s="183"/>
      <c r="I26" s="183"/>
      <c r="J26" s="183"/>
      <c r="K26" s="183"/>
      <c r="L26" s="183"/>
      <c r="M26" s="183"/>
      <c r="N26" s="183"/>
      <c r="O26" s="183"/>
      <c r="P26" s="183"/>
      <c r="Q26" s="183"/>
      <c r="R26" s="183"/>
      <c r="S26" s="183"/>
      <c r="T26" s="183"/>
      <c r="U26" s="183"/>
      <c r="V26" s="183"/>
    </row>
    <row r="27" spans="1:22" ht="24">
      <c r="A27" s="154"/>
      <c r="B27" s="154"/>
      <c r="C27" s="154"/>
      <c r="D27" s="36" t="s">
        <v>216</v>
      </c>
      <c r="E27" s="140" t="s">
        <v>74</v>
      </c>
      <c r="F27" s="140"/>
      <c r="G27" s="142" t="s">
        <v>74</v>
      </c>
      <c r="H27" s="142"/>
      <c r="I27" s="134" t="s">
        <v>74</v>
      </c>
      <c r="J27" s="134"/>
      <c r="K27" s="134" t="s">
        <v>74</v>
      </c>
      <c r="L27" s="134"/>
      <c r="M27" s="140">
        <v>0</v>
      </c>
      <c r="N27" s="140"/>
      <c r="O27" s="140">
        <f>O111</f>
        <v>0</v>
      </c>
      <c r="P27" s="140"/>
      <c r="Q27" s="140">
        <f>Q111</f>
        <v>0</v>
      </c>
      <c r="R27" s="140"/>
      <c r="S27" s="140">
        <f>S111</f>
        <v>0</v>
      </c>
      <c r="T27" s="140"/>
      <c r="U27" s="140">
        <f>U111</f>
        <v>0</v>
      </c>
      <c r="V27" s="140"/>
    </row>
    <row r="28" spans="1:22" ht="12" customHeight="1">
      <c r="A28" s="154" t="s">
        <v>242</v>
      </c>
      <c r="B28" s="154" t="s">
        <v>139</v>
      </c>
      <c r="C28" s="154" t="s">
        <v>305</v>
      </c>
      <c r="D28" s="36" t="s">
        <v>79</v>
      </c>
      <c r="E28" s="9">
        <v>0</v>
      </c>
      <c r="F28" s="9">
        <v>0</v>
      </c>
      <c r="G28" s="9">
        <v>0</v>
      </c>
      <c r="H28" s="9">
        <v>0</v>
      </c>
      <c r="I28" s="9">
        <v>0</v>
      </c>
      <c r="J28" s="9">
        <v>0</v>
      </c>
      <c r="K28" s="9">
        <v>0</v>
      </c>
      <c r="L28" s="9">
        <v>0</v>
      </c>
      <c r="M28" s="25">
        <v>0</v>
      </c>
      <c r="N28" s="24">
        <f>N177</f>
        <v>0</v>
      </c>
      <c r="O28" s="9" t="s">
        <v>74</v>
      </c>
      <c r="P28" s="9" t="s">
        <v>74</v>
      </c>
      <c r="Q28" s="11" t="s">
        <v>74</v>
      </c>
      <c r="R28" s="11" t="s">
        <v>74</v>
      </c>
      <c r="S28" s="9" t="s">
        <v>74</v>
      </c>
      <c r="T28" s="9" t="s">
        <v>74</v>
      </c>
      <c r="U28" s="11" t="s">
        <v>74</v>
      </c>
      <c r="V28" s="11" t="s">
        <v>74</v>
      </c>
    </row>
    <row r="29" spans="1:22" ht="24">
      <c r="A29" s="154"/>
      <c r="B29" s="154"/>
      <c r="C29" s="154"/>
      <c r="D29" s="36" t="s">
        <v>127</v>
      </c>
      <c r="E29" s="140" t="s">
        <v>74</v>
      </c>
      <c r="F29" s="140"/>
      <c r="G29" s="139" t="s">
        <v>74</v>
      </c>
      <c r="H29" s="139"/>
      <c r="I29" s="140" t="s">
        <v>74</v>
      </c>
      <c r="J29" s="140"/>
      <c r="K29" s="140">
        <v>0</v>
      </c>
      <c r="L29" s="140"/>
      <c r="M29" s="140" t="s">
        <v>74</v>
      </c>
      <c r="N29" s="140"/>
      <c r="O29" s="140" t="s">
        <v>74</v>
      </c>
      <c r="P29" s="140"/>
      <c r="Q29" s="139">
        <v>3</v>
      </c>
      <c r="R29" s="139"/>
      <c r="S29" s="140" t="s">
        <v>74</v>
      </c>
      <c r="T29" s="140"/>
      <c r="U29" s="139">
        <v>3</v>
      </c>
      <c r="V29" s="139"/>
    </row>
    <row r="30" spans="1:22" ht="24">
      <c r="A30" s="154"/>
      <c r="B30" s="154"/>
      <c r="C30" s="154"/>
      <c r="D30" s="36" t="s">
        <v>128</v>
      </c>
      <c r="E30" s="183">
        <v>0</v>
      </c>
      <c r="F30" s="183"/>
      <c r="G30" s="183"/>
      <c r="H30" s="183"/>
      <c r="I30" s="183"/>
      <c r="J30" s="183"/>
      <c r="K30" s="183"/>
      <c r="L30" s="183"/>
      <c r="M30" s="183"/>
      <c r="N30" s="183"/>
      <c r="O30" s="183"/>
      <c r="P30" s="183"/>
      <c r="Q30" s="183"/>
      <c r="R30" s="183"/>
      <c r="S30" s="183"/>
      <c r="T30" s="183"/>
      <c r="U30" s="183"/>
      <c r="V30" s="183"/>
    </row>
    <row r="31" spans="1:22" ht="24">
      <c r="A31" s="154"/>
      <c r="B31" s="154"/>
      <c r="C31" s="154"/>
      <c r="D31" s="36" t="s">
        <v>216</v>
      </c>
      <c r="E31" s="140" t="s">
        <v>74</v>
      </c>
      <c r="F31" s="140"/>
      <c r="G31" s="142" t="s">
        <v>74</v>
      </c>
      <c r="H31" s="142"/>
      <c r="I31" s="134" t="s">
        <v>74</v>
      </c>
      <c r="J31" s="134"/>
      <c r="K31" s="134" t="s">
        <v>74</v>
      </c>
      <c r="L31" s="134"/>
      <c r="M31" s="140">
        <v>0</v>
      </c>
      <c r="N31" s="140"/>
      <c r="O31" s="140">
        <f>O180</f>
        <v>0</v>
      </c>
      <c r="P31" s="140"/>
      <c r="Q31" s="140">
        <f>Q180</f>
        <v>0</v>
      </c>
      <c r="R31" s="140"/>
      <c r="S31" s="140">
        <f>S180</f>
        <v>0</v>
      </c>
      <c r="T31" s="140"/>
      <c r="U31" s="140">
        <f>U180</f>
        <v>0</v>
      </c>
      <c r="V31" s="140"/>
    </row>
    <row r="32" spans="1:22" ht="12" customHeight="1">
      <c r="A32" s="154" t="s">
        <v>243</v>
      </c>
      <c r="B32" s="154" t="s">
        <v>139</v>
      </c>
      <c r="C32" s="154" t="s">
        <v>306</v>
      </c>
      <c r="D32" s="36" t="s">
        <v>79</v>
      </c>
      <c r="E32" s="9">
        <v>0</v>
      </c>
      <c r="F32" s="9">
        <v>0</v>
      </c>
      <c r="G32" s="9">
        <v>0</v>
      </c>
      <c r="H32" s="9">
        <v>0</v>
      </c>
      <c r="I32" s="9">
        <v>0</v>
      </c>
      <c r="J32" s="9">
        <v>0</v>
      </c>
      <c r="K32" s="9">
        <v>0</v>
      </c>
      <c r="L32" s="9">
        <v>0</v>
      </c>
      <c r="M32" s="25">
        <v>0</v>
      </c>
      <c r="N32" s="11">
        <f>N154</f>
        <v>0</v>
      </c>
      <c r="O32" s="9" t="s">
        <v>74</v>
      </c>
      <c r="P32" s="9" t="s">
        <v>74</v>
      </c>
      <c r="Q32" s="11" t="s">
        <v>74</v>
      </c>
      <c r="R32" s="11" t="s">
        <v>74</v>
      </c>
      <c r="S32" s="9" t="s">
        <v>74</v>
      </c>
      <c r="T32" s="9" t="s">
        <v>74</v>
      </c>
      <c r="U32" s="11" t="s">
        <v>74</v>
      </c>
      <c r="V32" s="11" t="s">
        <v>74</v>
      </c>
    </row>
    <row r="33" spans="1:22" ht="24">
      <c r="A33" s="154"/>
      <c r="B33" s="154"/>
      <c r="C33" s="154"/>
      <c r="D33" s="36" t="s">
        <v>127</v>
      </c>
      <c r="E33" s="183" t="s">
        <v>74</v>
      </c>
      <c r="F33" s="183"/>
      <c r="G33" s="234" t="s">
        <v>74</v>
      </c>
      <c r="H33" s="234"/>
      <c r="I33" s="183" t="s">
        <v>74</v>
      </c>
      <c r="J33" s="183"/>
      <c r="K33" s="183">
        <v>10</v>
      </c>
      <c r="L33" s="183"/>
      <c r="M33" s="183" t="s">
        <v>74</v>
      </c>
      <c r="N33" s="183"/>
      <c r="O33" s="183" t="s">
        <v>74</v>
      </c>
      <c r="P33" s="183"/>
      <c r="Q33" s="234">
        <v>30</v>
      </c>
      <c r="R33" s="234"/>
      <c r="S33" s="183" t="s">
        <v>74</v>
      </c>
      <c r="T33" s="183"/>
      <c r="U33" s="234">
        <v>30</v>
      </c>
      <c r="V33" s="234"/>
    </row>
    <row r="34" spans="1:22" ht="24">
      <c r="A34" s="154"/>
      <c r="B34" s="154"/>
      <c r="C34" s="154"/>
      <c r="D34" s="36" t="s">
        <v>128</v>
      </c>
      <c r="E34" s="183">
        <v>0</v>
      </c>
      <c r="F34" s="183"/>
      <c r="G34" s="183"/>
      <c r="H34" s="183"/>
      <c r="I34" s="183"/>
      <c r="J34" s="183"/>
      <c r="K34" s="183"/>
      <c r="L34" s="183"/>
      <c r="M34" s="183"/>
      <c r="N34" s="183"/>
      <c r="O34" s="183"/>
      <c r="P34" s="183"/>
      <c r="Q34" s="183"/>
      <c r="R34" s="183"/>
      <c r="S34" s="183"/>
      <c r="T34" s="183"/>
      <c r="U34" s="183"/>
      <c r="V34" s="183"/>
    </row>
    <row r="35" spans="1:22" ht="24">
      <c r="A35" s="154"/>
      <c r="B35" s="154"/>
      <c r="C35" s="154"/>
      <c r="D35" s="36" t="s">
        <v>216</v>
      </c>
      <c r="E35" s="140" t="s">
        <v>74</v>
      </c>
      <c r="F35" s="140"/>
      <c r="G35" s="142" t="s">
        <v>74</v>
      </c>
      <c r="H35" s="142"/>
      <c r="I35" s="134" t="s">
        <v>74</v>
      </c>
      <c r="J35" s="134"/>
      <c r="K35" s="134" t="s">
        <v>74</v>
      </c>
      <c r="L35" s="134"/>
      <c r="M35" s="140">
        <f>M157</f>
        <v>0</v>
      </c>
      <c r="N35" s="140"/>
      <c r="O35" s="207">
        <f>O157</f>
        <v>4.65</v>
      </c>
      <c r="P35" s="207"/>
      <c r="Q35" s="207">
        <f>Q157</f>
        <v>29.95</v>
      </c>
      <c r="R35" s="207"/>
      <c r="S35" s="207">
        <f>S157</f>
        <v>29.95</v>
      </c>
      <c r="T35" s="207"/>
      <c r="U35" s="207">
        <f>U157</f>
        <v>29.95</v>
      </c>
      <c r="V35" s="207"/>
    </row>
    <row r="36" spans="1:22" ht="12" customHeight="1">
      <c r="A36" s="158" t="s">
        <v>244</v>
      </c>
      <c r="B36" s="158" t="s">
        <v>126</v>
      </c>
      <c r="C36" s="158" t="s">
        <v>287</v>
      </c>
      <c r="D36" s="36" t="s">
        <v>79</v>
      </c>
      <c r="E36" s="9">
        <v>0</v>
      </c>
      <c r="F36" s="9">
        <v>0</v>
      </c>
      <c r="G36" s="9">
        <v>0</v>
      </c>
      <c r="H36" s="9">
        <v>0</v>
      </c>
      <c r="I36" s="9">
        <v>0</v>
      </c>
      <c r="J36" s="9">
        <v>0</v>
      </c>
      <c r="K36" s="9">
        <v>0</v>
      </c>
      <c r="L36" s="9">
        <v>0</v>
      </c>
      <c r="M36" s="25">
        <v>0</v>
      </c>
      <c r="N36" s="11">
        <f>N131</f>
        <v>0</v>
      </c>
      <c r="O36" s="9" t="s">
        <v>74</v>
      </c>
      <c r="P36" s="9" t="s">
        <v>74</v>
      </c>
      <c r="Q36" s="11" t="s">
        <v>74</v>
      </c>
      <c r="R36" s="11" t="s">
        <v>74</v>
      </c>
      <c r="S36" s="9" t="s">
        <v>74</v>
      </c>
      <c r="T36" s="9" t="s">
        <v>74</v>
      </c>
      <c r="U36" s="11" t="s">
        <v>74</v>
      </c>
      <c r="V36" s="11" t="s">
        <v>74</v>
      </c>
    </row>
    <row r="37" spans="1:22" ht="24">
      <c r="A37" s="158"/>
      <c r="B37" s="158"/>
      <c r="C37" s="158"/>
      <c r="D37" s="36" t="s">
        <v>127</v>
      </c>
      <c r="E37" s="183" t="s">
        <v>74</v>
      </c>
      <c r="F37" s="183"/>
      <c r="G37" s="234" t="s">
        <v>74</v>
      </c>
      <c r="H37" s="234"/>
      <c r="I37" s="183" t="s">
        <v>74</v>
      </c>
      <c r="J37" s="183"/>
      <c r="K37" s="183">
        <v>25</v>
      </c>
      <c r="L37" s="183"/>
      <c r="M37" s="183" t="s">
        <v>74</v>
      </c>
      <c r="N37" s="183"/>
      <c r="O37" s="183" t="s">
        <v>74</v>
      </c>
      <c r="P37" s="183"/>
      <c r="Q37" s="234">
        <v>100</v>
      </c>
      <c r="R37" s="234"/>
      <c r="S37" s="183" t="s">
        <v>74</v>
      </c>
      <c r="T37" s="183"/>
      <c r="U37" s="234">
        <v>110</v>
      </c>
      <c r="V37" s="234"/>
    </row>
    <row r="38" spans="1:22" s="3" customFormat="1" ht="24">
      <c r="A38" s="158"/>
      <c r="B38" s="158"/>
      <c r="C38" s="158"/>
      <c r="D38" s="36" t="s">
        <v>128</v>
      </c>
      <c r="E38" s="183">
        <v>0</v>
      </c>
      <c r="F38" s="183"/>
      <c r="G38" s="183"/>
      <c r="H38" s="183"/>
      <c r="I38" s="183"/>
      <c r="J38" s="183"/>
      <c r="K38" s="183"/>
      <c r="L38" s="183"/>
      <c r="M38" s="183"/>
      <c r="N38" s="183"/>
      <c r="O38" s="183"/>
      <c r="P38" s="183"/>
      <c r="Q38" s="183"/>
      <c r="R38" s="183"/>
      <c r="S38" s="183"/>
      <c r="T38" s="183"/>
      <c r="U38" s="183"/>
      <c r="V38" s="183"/>
    </row>
    <row r="39" spans="1:22" s="3" customFormat="1" ht="24">
      <c r="A39" s="158"/>
      <c r="B39" s="158"/>
      <c r="C39" s="158"/>
      <c r="D39" s="36" t="s">
        <v>216</v>
      </c>
      <c r="E39" s="140" t="s">
        <v>74</v>
      </c>
      <c r="F39" s="140"/>
      <c r="G39" s="142" t="s">
        <v>74</v>
      </c>
      <c r="H39" s="142"/>
      <c r="I39" s="134" t="s">
        <v>74</v>
      </c>
      <c r="J39" s="134"/>
      <c r="K39" s="134" t="s">
        <v>74</v>
      </c>
      <c r="L39" s="134"/>
      <c r="M39" s="140">
        <f>M134</f>
        <v>0</v>
      </c>
      <c r="N39" s="140"/>
      <c r="O39" s="140">
        <f>O134</f>
        <v>80</v>
      </c>
      <c r="P39" s="140"/>
      <c r="Q39" s="140">
        <f>Q134</f>
        <v>80</v>
      </c>
      <c r="R39" s="140"/>
      <c r="S39" s="140">
        <f>S134</f>
        <v>80</v>
      </c>
      <c r="T39" s="140"/>
      <c r="U39" s="140">
        <f>U134</f>
        <v>80</v>
      </c>
      <c r="V39" s="140"/>
    </row>
    <row r="40" spans="1:22" ht="12" customHeight="1">
      <c r="A40" s="158" t="s">
        <v>245</v>
      </c>
      <c r="B40" s="158" t="s">
        <v>126</v>
      </c>
      <c r="C40" s="158" t="s">
        <v>286</v>
      </c>
      <c r="D40" s="36" t="s">
        <v>79</v>
      </c>
      <c r="E40" s="9">
        <v>0</v>
      </c>
      <c r="F40" s="9">
        <v>0</v>
      </c>
      <c r="G40" s="9">
        <v>0</v>
      </c>
      <c r="H40" s="9">
        <v>0</v>
      </c>
      <c r="I40" s="9">
        <v>0</v>
      </c>
      <c r="J40" s="9">
        <v>0</v>
      </c>
      <c r="K40" s="9">
        <v>0</v>
      </c>
      <c r="L40" s="9">
        <v>0</v>
      </c>
      <c r="M40" s="25">
        <v>0</v>
      </c>
      <c r="N40" s="11">
        <f>N135</f>
        <v>0</v>
      </c>
      <c r="O40" s="9" t="s">
        <v>74</v>
      </c>
      <c r="P40" s="9" t="s">
        <v>74</v>
      </c>
      <c r="Q40" s="11" t="s">
        <v>74</v>
      </c>
      <c r="R40" s="11" t="s">
        <v>74</v>
      </c>
      <c r="S40" s="9" t="s">
        <v>74</v>
      </c>
      <c r="T40" s="9" t="s">
        <v>74</v>
      </c>
      <c r="U40" s="11" t="s">
        <v>74</v>
      </c>
      <c r="V40" s="11" t="s">
        <v>74</v>
      </c>
    </row>
    <row r="41" spans="1:22" ht="24">
      <c r="A41" s="158"/>
      <c r="B41" s="158"/>
      <c r="C41" s="158"/>
      <c r="D41" s="36" t="s">
        <v>127</v>
      </c>
      <c r="E41" s="140" t="s">
        <v>74</v>
      </c>
      <c r="F41" s="140"/>
      <c r="G41" s="139" t="s">
        <v>74</v>
      </c>
      <c r="H41" s="139"/>
      <c r="I41" s="140" t="s">
        <v>74</v>
      </c>
      <c r="J41" s="140"/>
      <c r="K41" s="140">
        <v>1300</v>
      </c>
      <c r="L41" s="140"/>
      <c r="M41" s="140" t="s">
        <v>74</v>
      </c>
      <c r="N41" s="140"/>
      <c r="O41" s="140" t="s">
        <v>74</v>
      </c>
      <c r="P41" s="140"/>
      <c r="Q41" s="139">
        <v>5000</v>
      </c>
      <c r="R41" s="139"/>
      <c r="S41" s="140" t="s">
        <v>74</v>
      </c>
      <c r="T41" s="140"/>
      <c r="U41" s="139">
        <v>5500</v>
      </c>
      <c r="V41" s="139"/>
    </row>
    <row r="42" spans="1:22" ht="24">
      <c r="A42" s="158"/>
      <c r="B42" s="158"/>
      <c r="C42" s="158"/>
      <c r="D42" s="36" t="s">
        <v>128</v>
      </c>
      <c r="E42" s="140">
        <v>0</v>
      </c>
      <c r="F42" s="140"/>
      <c r="G42" s="140"/>
      <c r="H42" s="140"/>
      <c r="I42" s="140"/>
      <c r="J42" s="140"/>
      <c r="K42" s="140"/>
      <c r="L42" s="140"/>
      <c r="M42" s="140"/>
      <c r="N42" s="140"/>
      <c r="O42" s="140"/>
      <c r="P42" s="140"/>
      <c r="Q42" s="140"/>
      <c r="R42" s="140"/>
      <c r="S42" s="140"/>
      <c r="T42" s="140"/>
      <c r="U42" s="140"/>
      <c r="V42" s="140"/>
    </row>
    <row r="43" spans="1:22" ht="24">
      <c r="A43" s="158"/>
      <c r="B43" s="158"/>
      <c r="C43" s="158"/>
      <c r="D43" s="36" t="s">
        <v>216</v>
      </c>
      <c r="E43" s="140" t="s">
        <v>74</v>
      </c>
      <c r="F43" s="140"/>
      <c r="G43" s="142" t="s">
        <v>74</v>
      </c>
      <c r="H43" s="142"/>
      <c r="I43" s="134" t="s">
        <v>74</v>
      </c>
      <c r="J43" s="134"/>
      <c r="K43" s="134" t="s">
        <v>74</v>
      </c>
      <c r="L43" s="134"/>
      <c r="M43" s="140">
        <f>M138</f>
        <v>0</v>
      </c>
      <c r="N43" s="140"/>
      <c r="O43" s="140">
        <f>O138</f>
        <v>4956</v>
      </c>
      <c r="P43" s="140"/>
      <c r="Q43" s="140">
        <f>Q138</f>
        <v>4956</v>
      </c>
      <c r="R43" s="140"/>
      <c r="S43" s="140">
        <f>S138</f>
        <v>4956</v>
      </c>
      <c r="T43" s="140"/>
      <c r="U43" s="140">
        <f>U138</f>
        <v>4956</v>
      </c>
      <c r="V43" s="140"/>
    </row>
    <row r="44" spans="1:22" ht="12.75" customHeight="1">
      <c r="A44" s="130" t="s">
        <v>112</v>
      </c>
      <c r="B44" s="130"/>
      <c r="C44" s="130"/>
      <c r="D44" s="130"/>
      <c r="E44" s="130"/>
      <c r="F44" s="130"/>
      <c r="G44" s="130"/>
      <c r="H44" s="130"/>
      <c r="I44" s="130"/>
      <c r="J44" s="130"/>
      <c r="K44" s="130"/>
      <c r="L44" s="130"/>
      <c r="M44" s="130"/>
      <c r="N44" s="130"/>
      <c r="O44" s="130"/>
      <c r="P44" s="130"/>
      <c r="Q44" s="130"/>
      <c r="R44" s="130"/>
      <c r="S44" s="130"/>
      <c r="T44" s="130"/>
      <c r="U44" s="130"/>
      <c r="V44" s="130"/>
    </row>
    <row r="45" spans="1:22" ht="38.25" customHeight="1">
      <c r="A45" s="133" t="s">
        <v>72</v>
      </c>
      <c r="B45" s="133" t="s">
        <v>125</v>
      </c>
      <c r="C45" s="133" t="s">
        <v>71</v>
      </c>
      <c r="D45" s="43" t="s">
        <v>75</v>
      </c>
      <c r="E45" s="133">
        <v>2007</v>
      </c>
      <c r="F45" s="133"/>
      <c r="G45" s="133">
        <v>2008</v>
      </c>
      <c r="H45" s="133"/>
      <c r="I45" s="133">
        <v>2009</v>
      </c>
      <c r="J45" s="133"/>
      <c r="K45" s="133" t="s">
        <v>334</v>
      </c>
      <c r="L45" s="133"/>
      <c r="M45" s="135">
        <v>2011</v>
      </c>
      <c r="N45" s="135"/>
      <c r="O45" s="133">
        <v>2012</v>
      </c>
      <c r="P45" s="133"/>
      <c r="Q45" s="135">
        <v>2013</v>
      </c>
      <c r="R45" s="135"/>
      <c r="S45" s="133">
        <v>2014</v>
      </c>
      <c r="T45" s="133"/>
      <c r="U45" s="135">
        <v>2015</v>
      </c>
      <c r="V45" s="135"/>
    </row>
    <row r="46" spans="1:22" ht="12">
      <c r="A46" s="133"/>
      <c r="B46" s="133"/>
      <c r="C46" s="133"/>
      <c r="D46" s="43" t="s">
        <v>76</v>
      </c>
      <c r="E46" s="43" t="s">
        <v>77</v>
      </c>
      <c r="F46" s="43" t="s">
        <v>78</v>
      </c>
      <c r="G46" s="43" t="s">
        <v>77</v>
      </c>
      <c r="H46" s="43" t="s">
        <v>78</v>
      </c>
      <c r="I46" s="43" t="s">
        <v>77</v>
      </c>
      <c r="J46" s="43" t="s">
        <v>78</v>
      </c>
      <c r="K46" s="43" t="s">
        <v>77</v>
      </c>
      <c r="L46" s="43" t="s">
        <v>78</v>
      </c>
      <c r="M46" s="54" t="s">
        <v>77</v>
      </c>
      <c r="N46" s="44" t="s">
        <v>78</v>
      </c>
      <c r="O46" s="43" t="s">
        <v>77</v>
      </c>
      <c r="P46" s="43" t="s">
        <v>78</v>
      </c>
      <c r="Q46" s="44" t="s">
        <v>77</v>
      </c>
      <c r="R46" s="44" t="s">
        <v>78</v>
      </c>
      <c r="S46" s="43" t="s">
        <v>77</v>
      </c>
      <c r="T46" s="43" t="s">
        <v>78</v>
      </c>
      <c r="U46" s="44" t="s">
        <v>77</v>
      </c>
      <c r="V46" s="44" t="s">
        <v>78</v>
      </c>
    </row>
    <row r="47" spans="1:22" ht="12" customHeight="1">
      <c r="A47" s="154" t="s">
        <v>373</v>
      </c>
      <c r="B47" s="154" t="s">
        <v>240</v>
      </c>
      <c r="C47" s="154" t="s">
        <v>307</v>
      </c>
      <c r="D47" s="41" t="s">
        <v>79</v>
      </c>
      <c r="E47" s="9">
        <v>0</v>
      </c>
      <c r="F47" s="9">
        <v>0</v>
      </c>
      <c r="G47" s="9">
        <v>0</v>
      </c>
      <c r="H47" s="9">
        <v>0</v>
      </c>
      <c r="I47" s="9">
        <v>0</v>
      </c>
      <c r="J47" s="9">
        <v>0</v>
      </c>
      <c r="K47" s="16">
        <v>11003.29</v>
      </c>
      <c r="L47" s="16">
        <v>2225480.47</v>
      </c>
      <c r="M47" s="16">
        <f>M87+M115</f>
        <v>3432359.73</v>
      </c>
      <c r="N47" s="23">
        <f>N87+N115</f>
        <v>14509171.106693175</v>
      </c>
      <c r="O47" s="16" t="s">
        <v>74</v>
      </c>
      <c r="P47" s="16" t="s">
        <v>74</v>
      </c>
      <c r="Q47" s="23" t="s">
        <v>74</v>
      </c>
      <c r="R47" s="23" t="s">
        <v>74</v>
      </c>
      <c r="S47" s="16" t="s">
        <v>74</v>
      </c>
      <c r="T47" s="16" t="s">
        <v>74</v>
      </c>
      <c r="U47" s="23" t="s">
        <v>74</v>
      </c>
      <c r="V47" s="23" t="s">
        <v>74</v>
      </c>
    </row>
    <row r="48" spans="1:22" ht="24">
      <c r="A48" s="154"/>
      <c r="B48" s="154"/>
      <c r="C48" s="154"/>
      <c r="D48" s="41" t="s">
        <v>127</v>
      </c>
      <c r="E48" s="183" t="s">
        <v>74</v>
      </c>
      <c r="F48" s="183"/>
      <c r="G48" s="234" t="s">
        <v>74</v>
      </c>
      <c r="H48" s="234"/>
      <c r="I48" s="183" t="s">
        <v>74</v>
      </c>
      <c r="J48" s="183"/>
      <c r="K48" s="245">
        <f>K88+K116</f>
        <v>506736.38</v>
      </c>
      <c r="L48" s="245"/>
      <c r="M48" s="183" t="s">
        <v>74</v>
      </c>
      <c r="N48" s="183"/>
      <c r="O48" s="183" t="s">
        <v>74</v>
      </c>
      <c r="P48" s="183"/>
      <c r="Q48" s="246">
        <f>Q88+Q116</f>
        <v>22235614.660000004</v>
      </c>
      <c r="R48" s="246"/>
      <c r="S48" s="245" t="s">
        <v>74</v>
      </c>
      <c r="T48" s="245"/>
      <c r="U48" s="246">
        <f>U88+U116</f>
        <v>66084735.01</v>
      </c>
      <c r="V48" s="246"/>
    </row>
    <row r="49" spans="1:22" ht="24">
      <c r="A49" s="154"/>
      <c r="B49" s="154"/>
      <c r="C49" s="154"/>
      <c r="D49" s="41" t="s">
        <v>128</v>
      </c>
      <c r="E49" s="183">
        <v>0</v>
      </c>
      <c r="F49" s="183"/>
      <c r="G49" s="183"/>
      <c r="H49" s="183"/>
      <c r="I49" s="183"/>
      <c r="J49" s="183"/>
      <c r="K49" s="183"/>
      <c r="L49" s="183"/>
      <c r="M49" s="183"/>
      <c r="N49" s="183"/>
      <c r="O49" s="183"/>
      <c r="P49" s="183"/>
      <c r="Q49" s="183"/>
      <c r="R49" s="183"/>
      <c r="S49" s="183"/>
      <c r="T49" s="183"/>
      <c r="U49" s="183"/>
      <c r="V49" s="183"/>
    </row>
    <row r="50" spans="1:22" ht="24">
      <c r="A50" s="154"/>
      <c r="B50" s="154"/>
      <c r="C50" s="154"/>
      <c r="D50" s="36" t="s">
        <v>216</v>
      </c>
      <c r="E50" s="140" t="s">
        <v>74</v>
      </c>
      <c r="F50" s="140"/>
      <c r="G50" s="142" t="s">
        <v>74</v>
      </c>
      <c r="H50" s="142"/>
      <c r="I50" s="134" t="s">
        <v>74</v>
      </c>
      <c r="J50" s="134"/>
      <c r="K50" s="134" t="s">
        <v>74</v>
      </c>
      <c r="L50" s="134"/>
      <c r="M50" s="140">
        <f>M90+M118</f>
        <v>2601164.4223547606</v>
      </c>
      <c r="N50" s="140"/>
      <c r="O50" s="207">
        <f>O90+O118</f>
        <v>20883272.898166556</v>
      </c>
      <c r="P50" s="207"/>
      <c r="Q50" s="207">
        <f>Q90+Q118</f>
        <v>23792799.11420367</v>
      </c>
      <c r="R50" s="207"/>
      <c r="S50" s="207">
        <f>S90+S118</f>
        <v>23792799.11420367</v>
      </c>
      <c r="T50" s="207"/>
      <c r="U50" s="207">
        <f>U90+U118</f>
        <v>23792799.11420367</v>
      </c>
      <c r="V50" s="207"/>
    </row>
    <row r="51" spans="1:22" ht="12">
      <c r="A51" s="154" t="s">
        <v>374</v>
      </c>
      <c r="B51" s="154" t="s">
        <v>240</v>
      </c>
      <c r="C51" s="154" t="s">
        <v>308</v>
      </c>
      <c r="D51" s="41" t="s">
        <v>79</v>
      </c>
      <c r="E51" s="9">
        <v>0</v>
      </c>
      <c r="F51" s="9">
        <v>0</v>
      </c>
      <c r="G51" s="9">
        <v>0</v>
      </c>
      <c r="H51" s="9">
        <v>0</v>
      </c>
      <c r="I51" s="9">
        <v>0</v>
      </c>
      <c r="J51" s="9">
        <v>0</v>
      </c>
      <c r="K51" s="16">
        <v>1522.25</v>
      </c>
      <c r="L51" s="16">
        <v>630333.43</v>
      </c>
      <c r="M51" s="16">
        <f>M91+M119</f>
        <v>825872.0299999999</v>
      </c>
      <c r="N51" s="23">
        <f>N91+N119</f>
        <v>2037441.8754141815</v>
      </c>
      <c r="O51" s="9" t="s">
        <v>74</v>
      </c>
      <c r="P51" s="9" t="s">
        <v>74</v>
      </c>
      <c r="Q51" s="11" t="s">
        <v>74</v>
      </c>
      <c r="R51" s="11" t="s">
        <v>74</v>
      </c>
      <c r="S51" s="9" t="s">
        <v>74</v>
      </c>
      <c r="T51" s="9" t="s">
        <v>74</v>
      </c>
      <c r="U51" s="11" t="s">
        <v>74</v>
      </c>
      <c r="V51" s="11" t="s">
        <v>74</v>
      </c>
    </row>
    <row r="52" spans="1:22" ht="24">
      <c r="A52" s="154"/>
      <c r="B52" s="154"/>
      <c r="C52" s="154"/>
      <c r="D52" s="41" t="s">
        <v>127</v>
      </c>
      <c r="E52" s="183" t="s">
        <v>74</v>
      </c>
      <c r="F52" s="183"/>
      <c r="G52" s="234" t="s">
        <v>74</v>
      </c>
      <c r="H52" s="234"/>
      <c r="I52" s="183" t="s">
        <v>74</v>
      </c>
      <c r="J52" s="183"/>
      <c r="K52" s="245">
        <f>K92+K120</f>
        <v>1269771.88</v>
      </c>
      <c r="L52" s="245"/>
      <c r="M52" s="183" t="s">
        <v>74</v>
      </c>
      <c r="N52" s="183"/>
      <c r="O52" s="183" t="s">
        <v>74</v>
      </c>
      <c r="P52" s="183"/>
      <c r="Q52" s="246">
        <f>Q92+Q120</f>
        <v>6473497.609999999</v>
      </c>
      <c r="R52" s="246"/>
      <c r="S52" s="245" t="s">
        <v>74</v>
      </c>
      <c r="T52" s="245"/>
      <c r="U52" s="246">
        <f>U92+U120</f>
        <v>17839665.560000002</v>
      </c>
      <c r="V52" s="246"/>
    </row>
    <row r="53" spans="1:22" ht="24">
      <c r="A53" s="154"/>
      <c r="B53" s="154"/>
      <c r="C53" s="154"/>
      <c r="D53" s="41" t="s">
        <v>128</v>
      </c>
      <c r="E53" s="183">
        <v>0</v>
      </c>
      <c r="F53" s="183"/>
      <c r="G53" s="183"/>
      <c r="H53" s="183"/>
      <c r="I53" s="183"/>
      <c r="J53" s="183"/>
      <c r="K53" s="183"/>
      <c r="L53" s="183"/>
      <c r="M53" s="183"/>
      <c r="N53" s="183"/>
      <c r="O53" s="183"/>
      <c r="P53" s="183"/>
      <c r="Q53" s="183"/>
      <c r="R53" s="183"/>
      <c r="S53" s="183"/>
      <c r="T53" s="183"/>
      <c r="U53" s="183"/>
      <c r="V53" s="183"/>
    </row>
    <row r="54" spans="1:22" ht="26.25" customHeight="1">
      <c r="A54" s="154"/>
      <c r="B54" s="154"/>
      <c r="C54" s="154"/>
      <c r="D54" s="36" t="s">
        <v>216</v>
      </c>
      <c r="E54" s="140" t="s">
        <v>74</v>
      </c>
      <c r="F54" s="140"/>
      <c r="G54" s="142" t="s">
        <v>74</v>
      </c>
      <c r="H54" s="142"/>
      <c r="I54" s="134" t="s">
        <v>74</v>
      </c>
      <c r="J54" s="134"/>
      <c r="K54" s="134" t="s">
        <v>74</v>
      </c>
      <c r="L54" s="134"/>
      <c r="M54" s="207">
        <f>M94+M122</f>
        <v>643327.017892644</v>
      </c>
      <c r="N54" s="207"/>
      <c r="O54" s="207">
        <f>O94+O122</f>
        <v>2622708.846918489</v>
      </c>
      <c r="P54" s="207"/>
      <c r="Q54" s="207">
        <f>Q94+Q122</f>
        <v>3104414.7559089903</v>
      </c>
      <c r="R54" s="207"/>
      <c r="S54" s="207">
        <f>S94+S122</f>
        <v>3104414.7559089903</v>
      </c>
      <c r="T54" s="207"/>
      <c r="U54" s="207">
        <f>U94+U122</f>
        <v>3104414.7559089903</v>
      </c>
      <c r="V54" s="207"/>
    </row>
    <row r="55" spans="1:22" ht="12">
      <c r="A55" s="154" t="s">
        <v>358</v>
      </c>
      <c r="B55" s="154" t="s">
        <v>240</v>
      </c>
      <c r="C55" s="154" t="s">
        <v>309</v>
      </c>
      <c r="D55" s="41" t="s">
        <v>79</v>
      </c>
      <c r="E55" s="9">
        <v>0</v>
      </c>
      <c r="F55" s="9">
        <v>0</v>
      </c>
      <c r="G55" s="9">
        <v>0</v>
      </c>
      <c r="H55" s="9">
        <v>0</v>
      </c>
      <c r="I55" s="9">
        <v>0</v>
      </c>
      <c r="J55" s="9">
        <v>0</v>
      </c>
      <c r="K55" s="9">
        <v>0</v>
      </c>
      <c r="L55" s="9">
        <v>0</v>
      </c>
      <c r="M55" s="29">
        <v>0</v>
      </c>
      <c r="N55" s="11">
        <f>N161</f>
        <v>0</v>
      </c>
      <c r="O55" s="9" t="s">
        <v>74</v>
      </c>
      <c r="P55" s="9" t="s">
        <v>74</v>
      </c>
      <c r="Q55" s="11" t="s">
        <v>74</v>
      </c>
      <c r="R55" s="11" t="s">
        <v>74</v>
      </c>
      <c r="S55" s="9" t="s">
        <v>74</v>
      </c>
      <c r="T55" s="9" t="s">
        <v>74</v>
      </c>
      <c r="U55" s="11" t="s">
        <v>74</v>
      </c>
      <c r="V55" s="11" t="s">
        <v>74</v>
      </c>
    </row>
    <row r="56" spans="1:22" ht="24">
      <c r="A56" s="154"/>
      <c r="B56" s="154"/>
      <c r="C56" s="154"/>
      <c r="D56" s="41" t="s">
        <v>127</v>
      </c>
      <c r="E56" s="183" t="s">
        <v>74</v>
      </c>
      <c r="F56" s="183"/>
      <c r="G56" s="234" t="s">
        <v>74</v>
      </c>
      <c r="H56" s="234"/>
      <c r="I56" s="183" t="s">
        <v>74</v>
      </c>
      <c r="J56" s="183"/>
      <c r="K56" s="248">
        <v>0</v>
      </c>
      <c r="L56" s="248"/>
      <c r="M56" s="183" t="s">
        <v>74</v>
      </c>
      <c r="N56" s="183"/>
      <c r="O56" s="183" t="s">
        <v>74</v>
      </c>
      <c r="P56" s="183"/>
      <c r="Q56" s="246">
        <v>116355</v>
      </c>
      <c r="R56" s="246"/>
      <c r="S56" s="245" t="s">
        <v>74</v>
      </c>
      <c r="T56" s="245"/>
      <c r="U56" s="246">
        <v>1798418</v>
      </c>
      <c r="V56" s="246"/>
    </row>
    <row r="57" spans="1:22" ht="24">
      <c r="A57" s="154"/>
      <c r="B57" s="154"/>
      <c r="C57" s="154"/>
      <c r="D57" s="41" t="s">
        <v>128</v>
      </c>
      <c r="E57" s="183">
        <v>0</v>
      </c>
      <c r="F57" s="183"/>
      <c r="G57" s="183"/>
      <c r="H57" s="183"/>
      <c r="I57" s="183"/>
      <c r="J57" s="183"/>
      <c r="K57" s="183"/>
      <c r="L57" s="183"/>
      <c r="M57" s="183"/>
      <c r="N57" s="183"/>
      <c r="O57" s="183"/>
      <c r="P57" s="183"/>
      <c r="Q57" s="183"/>
      <c r="R57" s="183"/>
      <c r="S57" s="183"/>
      <c r="T57" s="183"/>
      <c r="U57" s="183"/>
      <c r="V57" s="183"/>
    </row>
    <row r="58" spans="1:22" ht="24">
      <c r="A58" s="154"/>
      <c r="B58" s="154"/>
      <c r="C58" s="154"/>
      <c r="D58" s="36" t="s">
        <v>216</v>
      </c>
      <c r="E58" s="140" t="s">
        <v>74</v>
      </c>
      <c r="F58" s="140"/>
      <c r="G58" s="142" t="s">
        <v>74</v>
      </c>
      <c r="H58" s="142"/>
      <c r="I58" s="134" t="s">
        <v>74</v>
      </c>
      <c r="J58" s="134"/>
      <c r="K58" s="134" t="s">
        <v>74</v>
      </c>
      <c r="L58" s="134"/>
      <c r="M58" s="207">
        <v>0</v>
      </c>
      <c r="N58" s="207"/>
      <c r="O58" s="207">
        <f>O164</f>
        <v>0</v>
      </c>
      <c r="P58" s="207"/>
      <c r="Q58" s="207">
        <f>Q164</f>
        <v>0</v>
      </c>
      <c r="R58" s="207"/>
      <c r="S58" s="207">
        <f>S164</f>
        <v>0</v>
      </c>
      <c r="T58" s="207"/>
      <c r="U58" s="207">
        <f>U164</f>
        <v>0</v>
      </c>
      <c r="V58" s="207"/>
    </row>
    <row r="59" spans="1:22" ht="12" customHeight="1">
      <c r="A59" s="154" t="s">
        <v>359</v>
      </c>
      <c r="B59" s="154" t="s">
        <v>240</v>
      </c>
      <c r="C59" s="154" t="s">
        <v>310</v>
      </c>
      <c r="D59" s="41" t="s">
        <v>79</v>
      </c>
      <c r="E59" s="9">
        <v>0</v>
      </c>
      <c r="F59" s="9">
        <v>0</v>
      </c>
      <c r="G59" s="9">
        <v>0</v>
      </c>
      <c r="H59" s="9">
        <v>0</v>
      </c>
      <c r="I59" s="9">
        <v>0</v>
      </c>
      <c r="J59" s="9">
        <v>0</v>
      </c>
      <c r="K59" s="9">
        <v>0</v>
      </c>
      <c r="L59" s="9">
        <v>0</v>
      </c>
      <c r="M59" s="29">
        <v>0</v>
      </c>
      <c r="N59" s="11">
        <f>N165</f>
        <v>0</v>
      </c>
      <c r="O59" s="9" t="s">
        <v>74</v>
      </c>
      <c r="P59" s="9" t="s">
        <v>74</v>
      </c>
      <c r="Q59" s="11" t="s">
        <v>74</v>
      </c>
      <c r="R59" s="11" t="s">
        <v>74</v>
      </c>
      <c r="S59" s="9" t="s">
        <v>74</v>
      </c>
      <c r="T59" s="9" t="s">
        <v>74</v>
      </c>
      <c r="U59" s="11" t="s">
        <v>74</v>
      </c>
      <c r="V59" s="11" t="s">
        <v>74</v>
      </c>
    </row>
    <row r="60" spans="1:22" ht="22.5" customHeight="1">
      <c r="A60" s="154"/>
      <c r="B60" s="154"/>
      <c r="C60" s="154"/>
      <c r="D60" s="41" t="s">
        <v>127</v>
      </c>
      <c r="E60" s="183" t="s">
        <v>74</v>
      </c>
      <c r="F60" s="183"/>
      <c r="G60" s="234" t="s">
        <v>74</v>
      </c>
      <c r="H60" s="234"/>
      <c r="I60" s="183" t="s">
        <v>74</v>
      </c>
      <c r="J60" s="183"/>
      <c r="K60" s="248">
        <v>0</v>
      </c>
      <c r="L60" s="248"/>
      <c r="M60" s="183" t="s">
        <v>74</v>
      </c>
      <c r="N60" s="183"/>
      <c r="O60" s="183" t="s">
        <v>74</v>
      </c>
      <c r="P60" s="183"/>
      <c r="Q60" s="249">
        <v>2355</v>
      </c>
      <c r="R60" s="249"/>
      <c r="S60" s="183" t="s">
        <v>74</v>
      </c>
      <c r="T60" s="183"/>
      <c r="U60" s="249">
        <v>7272</v>
      </c>
      <c r="V60" s="249"/>
    </row>
    <row r="61" spans="1:22" ht="24">
      <c r="A61" s="154"/>
      <c r="B61" s="154"/>
      <c r="C61" s="154"/>
      <c r="D61" s="41" t="s">
        <v>128</v>
      </c>
      <c r="E61" s="183">
        <v>0</v>
      </c>
      <c r="F61" s="183"/>
      <c r="G61" s="183"/>
      <c r="H61" s="183"/>
      <c r="I61" s="183"/>
      <c r="J61" s="183"/>
      <c r="K61" s="183"/>
      <c r="L61" s="183"/>
      <c r="M61" s="183"/>
      <c r="N61" s="183"/>
      <c r="O61" s="183"/>
      <c r="P61" s="183"/>
      <c r="Q61" s="183"/>
      <c r="R61" s="183"/>
      <c r="S61" s="183"/>
      <c r="T61" s="183"/>
      <c r="U61" s="183"/>
      <c r="V61" s="183"/>
    </row>
    <row r="62" spans="1:22" ht="24">
      <c r="A62" s="154"/>
      <c r="B62" s="154"/>
      <c r="C62" s="154"/>
      <c r="D62" s="36" t="s">
        <v>216</v>
      </c>
      <c r="E62" s="140" t="s">
        <v>74</v>
      </c>
      <c r="F62" s="140"/>
      <c r="G62" s="142" t="s">
        <v>74</v>
      </c>
      <c r="H62" s="142"/>
      <c r="I62" s="134" t="s">
        <v>74</v>
      </c>
      <c r="J62" s="134"/>
      <c r="K62" s="134" t="s">
        <v>74</v>
      </c>
      <c r="L62" s="134"/>
      <c r="M62" s="207">
        <v>0</v>
      </c>
      <c r="N62" s="207"/>
      <c r="O62" s="207">
        <f>O168</f>
        <v>0</v>
      </c>
      <c r="P62" s="207"/>
      <c r="Q62" s="207">
        <f>Q168</f>
        <v>0</v>
      </c>
      <c r="R62" s="207"/>
      <c r="S62" s="207">
        <f>S168</f>
        <v>0</v>
      </c>
      <c r="T62" s="207"/>
      <c r="U62" s="207">
        <f>U168</f>
        <v>0</v>
      </c>
      <c r="V62" s="207"/>
    </row>
    <row r="63" spans="1:22" ht="12" customHeight="1">
      <c r="A63" s="154" t="s">
        <v>160</v>
      </c>
      <c r="B63" s="154" t="s">
        <v>135</v>
      </c>
      <c r="C63" s="244" t="s">
        <v>311</v>
      </c>
      <c r="D63" s="41" t="s">
        <v>79</v>
      </c>
      <c r="E63" s="9">
        <v>0</v>
      </c>
      <c r="F63" s="9">
        <v>0</v>
      </c>
      <c r="G63" s="9">
        <v>0</v>
      </c>
      <c r="H63" s="9">
        <v>0</v>
      </c>
      <c r="I63" s="9">
        <v>0</v>
      </c>
      <c r="J63" s="9">
        <v>0</v>
      </c>
      <c r="K63" s="9">
        <v>0</v>
      </c>
      <c r="L63" s="9">
        <v>0</v>
      </c>
      <c r="M63" s="25">
        <v>0</v>
      </c>
      <c r="N63" s="11">
        <f>N142</f>
        <v>0</v>
      </c>
      <c r="O63" s="9" t="s">
        <v>74</v>
      </c>
      <c r="P63" s="9" t="s">
        <v>74</v>
      </c>
      <c r="Q63" s="11" t="s">
        <v>74</v>
      </c>
      <c r="R63" s="11" t="s">
        <v>74</v>
      </c>
      <c r="S63" s="9" t="s">
        <v>74</v>
      </c>
      <c r="T63" s="9" t="s">
        <v>74</v>
      </c>
      <c r="U63" s="11" t="s">
        <v>74</v>
      </c>
      <c r="V63" s="11" t="s">
        <v>74</v>
      </c>
    </row>
    <row r="64" spans="1:22" ht="24">
      <c r="A64" s="154"/>
      <c r="B64" s="154"/>
      <c r="C64" s="244"/>
      <c r="D64" s="41" t="s">
        <v>127</v>
      </c>
      <c r="E64" s="183" t="s">
        <v>74</v>
      </c>
      <c r="F64" s="183"/>
      <c r="G64" s="234" t="s">
        <v>74</v>
      </c>
      <c r="H64" s="234"/>
      <c r="I64" s="183" t="s">
        <v>74</v>
      </c>
      <c r="J64" s="183"/>
      <c r="K64" s="183">
        <v>20000</v>
      </c>
      <c r="L64" s="183"/>
      <c r="M64" s="183" t="s">
        <v>74</v>
      </c>
      <c r="N64" s="183"/>
      <c r="O64" s="183" t="s">
        <v>74</v>
      </c>
      <c r="P64" s="183"/>
      <c r="Q64" s="234">
        <v>70000</v>
      </c>
      <c r="R64" s="234"/>
      <c r="S64" s="183" t="s">
        <v>74</v>
      </c>
      <c r="T64" s="183"/>
      <c r="U64" s="234">
        <v>75000</v>
      </c>
      <c r="V64" s="234"/>
    </row>
    <row r="65" spans="1:22" ht="24">
      <c r="A65" s="154"/>
      <c r="B65" s="154"/>
      <c r="C65" s="244"/>
      <c r="D65" s="41" t="s">
        <v>128</v>
      </c>
      <c r="E65" s="183">
        <v>0</v>
      </c>
      <c r="F65" s="183"/>
      <c r="G65" s="183"/>
      <c r="H65" s="183"/>
      <c r="I65" s="183"/>
      <c r="J65" s="183"/>
      <c r="K65" s="183"/>
      <c r="L65" s="183"/>
      <c r="M65" s="183"/>
      <c r="N65" s="183"/>
      <c r="O65" s="183"/>
      <c r="P65" s="183"/>
      <c r="Q65" s="183"/>
      <c r="R65" s="183"/>
      <c r="S65" s="183"/>
      <c r="T65" s="183"/>
      <c r="U65" s="183"/>
      <c r="V65" s="183"/>
    </row>
    <row r="66" spans="1:22" ht="24">
      <c r="A66" s="154"/>
      <c r="B66" s="154"/>
      <c r="C66" s="244"/>
      <c r="D66" s="36" t="s">
        <v>216</v>
      </c>
      <c r="E66" s="140" t="s">
        <v>74</v>
      </c>
      <c r="F66" s="140"/>
      <c r="G66" s="142" t="s">
        <v>74</v>
      </c>
      <c r="H66" s="142"/>
      <c r="I66" s="134" t="s">
        <v>74</v>
      </c>
      <c r="J66" s="134"/>
      <c r="K66" s="134" t="s">
        <v>74</v>
      </c>
      <c r="L66" s="134"/>
      <c r="M66" s="140">
        <v>0</v>
      </c>
      <c r="N66" s="140"/>
      <c r="O66" s="140">
        <f>O145</f>
        <v>0</v>
      </c>
      <c r="P66" s="140"/>
      <c r="Q66" s="140">
        <f>Q145</f>
        <v>1945937</v>
      </c>
      <c r="R66" s="140"/>
      <c r="S66" s="140">
        <f>S145</f>
        <v>1945937</v>
      </c>
      <c r="T66" s="140"/>
      <c r="U66" s="140">
        <f>U145</f>
        <v>1945937</v>
      </c>
      <c r="V66" s="140"/>
    </row>
    <row r="67" spans="1:22" ht="12.75" customHeight="1">
      <c r="A67" s="158" t="s">
        <v>161</v>
      </c>
      <c r="B67" s="158" t="s">
        <v>135</v>
      </c>
      <c r="C67" s="158" t="s">
        <v>288</v>
      </c>
      <c r="D67" s="41" t="s">
        <v>79</v>
      </c>
      <c r="E67" s="9">
        <v>0</v>
      </c>
      <c r="F67" s="9">
        <v>0</v>
      </c>
      <c r="G67" s="9">
        <v>0</v>
      </c>
      <c r="H67" s="9">
        <v>0</v>
      </c>
      <c r="I67" s="9">
        <v>0</v>
      </c>
      <c r="J67" s="9">
        <v>0</v>
      </c>
      <c r="K67" s="9">
        <v>0</v>
      </c>
      <c r="L67" s="9">
        <v>0</v>
      </c>
      <c r="M67" s="25">
        <v>0</v>
      </c>
      <c r="N67" s="11">
        <f>N184</f>
        <v>0</v>
      </c>
      <c r="O67" s="9" t="s">
        <v>74</v>
      </c>
      <c r="P67" s="9" t="s">
        <v>74</v>
      </c>
      <c r="Q67" s="11" t="s">
        <v>74</v>
      </c>
      <c r="R67" s="11" t="s">
        <v>74</v>
      </c>
      <c r="S67" s="9" t="s">
        <v>74</v>
      </c>
      <c r="T67" s="9" t="s">
        <v>74</v>
      </c>
      <c r="U67" s="11" t="s">
        <v>74</v>
      </c>
      <c r="V67" s="11" t="s">
        <v>74</v>
      </c>
    </row>
    <row r="68" spans="1:22" s="3" customFormat="1" ht="24">
      <c r="A68" s="158"/>
      <c r="B68" s="158"/>
      <c r="C68" s="158"/>
      <c r="D68" s="36" t="s">
        <v>127</v>
      </c>
      <c r="E68" s="140" t="s">
        <v>74</v>
      </c>
      <c r="F68" s="140"/>
      <c r="G68" s="139" t="s">
        <v>74</v>
      </c>
      <c r="H68" s="139"/>
      <c r="I68" s="140" t="s">
        <v>74</v>
      </c>
      <c r="J68" s="140"/>
      <c r="K68" s="234">
        <v>20000</v>
      </c>
      <c r="L68" s="234"/>
      <c r="M68" s="234" t="s">
        <v>74</v>
      </c>
      <c r="N68" s="234"/>
      <c r="O68" s="234" t="s">
        <v>74</v>
      </c>
      <c r="P68" s="234"/>
      <c r="Q68" s="234">
        <v>150000</v>
      </c>
      <c r="R68" s="234"/>
      <c r="S68" s="234" t="s">
        <v>74</v>
      </c>
      <c r="T68" s="234"/>
      <c r="U68" s="234">
        <v>160000</v>
      </c>
      <c r="V68" s="234"/>
    </row>
    <row r="69" spans="1:22" ht="24">
      <c r="A69" s="158"/>
      <c r="B69" s="158"/>
      <c r="C69" s="158"/>
      <c r="D69" s="36" t="s">
        <v>128</v>
      </c>
      <c r="E69" s="140">
        <v>0</v>
      </c>
      <c r="F69" s="140"/>
      <c r="G69" s="140"/>
      <c r="H69" s="140"/>
      <c r="I69" s="140"/>
      <c r="J69" s="140"/>
      <c r="K69" s="140"/>
      <c r="L69" s="140"/>
      <c r="M69" s="140"/>
      <c r="N69" s="140"/>
      <c r="O69" s="140"/>
      <c r="P69" s="140"/>
      <c r="Q69" s="140"/>
      <c r="R69" s="140"/>
      <c r="S69" s="140"/>
      <c r="T69" s="140"/>
      <c r="U69" s="140"/>
      <c r="V69" s="140"/>
    </row>
    <row r="70" spans="1:22" ht="24">
      <c r="A70" s="158"/>
      <c r="B70" s="158"/>
      <c r="C70" s="158"/>
      <c r="D70" s="36" t="s">
        <v>216</v>
      </c>
      <c r="E70" s="140" t="s">
        <v>74</v>
      </c>
      <c r="F70" s="140"/>
      <c r="G70" s="142" t="s">
        <v>74</v>
      </c>
      <c r="H70" s="142"/>
      <c r="I70" s="134" t="s">
        <v>74</v>
      </c>
      <c r="J70" s="134"/>
      <c r="K70" s="134" t="s">
        <v>74</v>
      </c>
      <c r="L70" s="134"/>
      <c r="M70" s="140">
        <v>0</v>
      </c>
      <c r="N70" s="140"/>
      <c r="O70" s="140">
        <f>O187</f>
        <v>0</v>
      </c>
      <c r="P70" s="140"/>
      <c r="Q70" s="140">
        <f>Q187</f>
        <v>101666</v>
      </c>
      <c r="R70" s="140"/>
      <c r="S70" s="140">
        <f>S187</f>
        <v>101666</v>
      </c>
      <c r="T70" s="140"/>
      <c r="U70" s="140">
        <f>U187</f>
        <v>101666</v>
      </c>
      <c r="V70" s="140"/>
    </row>
    <row r="71" spans="1:22" ht="12">
      <c r="A71" s="243" t="s">
        <v>206</v>
      </c>
      <c r="B71" s="243"/>
      <c r="C71" s="243"/>
      <c r="D71" s="243"/>
      <c r="E71" s="243"/>
      <c r="F71" s="243"/>
      <c r="G71" s="243"/>
      <c r="H71" s="243"/>
      <c r="I71" s="243"/>
      <c r="J71" s="243"/>
      <c r="K71" s="243"/>
      <c r="L71" s="243"/>
      <c r="M71" s="243"/>
      <c r="N71" s="243"/>
      <c r="O71" s="243"/>
      <c r="P71" s="243"/>
      <c r="Q71" s="243"/>
      <c r="R71" s="243"/>
      <c r="S71" s="243"/>
      <c r="T71" s="243"/>
      <c r="U71" s="243"/>
      <c r="V71" s="243"/>
    </row>
    <row r="72" spans="1:22" ht="12">
      <c r="A72" s="129" t="s">
        <v>95</v>
      </c>
      <c r="B72" s="129"/>
      <c r="C72" s="129"/>
      <c r="D72" s="129"/>
      <c r="E72" s="129"/>
      <c r="F72" s="129"/>
      <c r="G72" s="129"/>
      <c r="H72" s="129"/>
      <c r="I72" s="129"/>
      <c r="J72" s="129"/>
      <c r="K72" s="129"/>
      <c r="L72" s="129"/>
      <c r="M72" s="129"/>
      <c r="N72" s="129"/>
      <c r="O72" s="129"/>
      <c r="P72" s="129"/>
      <c r="Q72" s="129"/>
      <c r="R72" s="129"/>
      <c r="S72" s="129"/>
      <c r="T72" s="129"/>
      <c r="U72" s="129"/>
      <c r="V72" s="129"/>
    </row>
    <row r="73" spans="1:22" ht="12.75" customHeight="1">
      <c r="A73" s="130" t="s">
        <v>70</v>
      </c>
      <c r="B73" s="130"/>
      <c r="C73" s="130"/>
      <c r="D73" s="130"/>
      <c r="E73" s="130"/>
      <c r="F73" s="130"/>
      <c r="G73" s="130"/>
      <c r="H73" s="130"/>
      <c r="I73" s="130"/>
      <c r="J73" s="130"/>
      <c r="K73" s="130"/>
      <c r="L73" s="130"/>
      <c r="M73" s="130"/>
      <c r="N73" s="130"/>
      <c r="O73" s="130"/>
      <c r="P73" s="130"/>
      <c r="Q73" s="130"/>
      <c r="R73" s="130"/>
      <c r="S73" s="130"/>
      <c r="T73" s="130"/>
      <c r="U73" s="130"/>
      <c r="V73" s="130"/>
    </row>
    <row r="74" spans="1:22" ht="12">
      <c r="A74" s="133" t="s">
        <v>72</v>
      </c>
      <c r="B74" s="133" t="s">
        <v>125</v>
      </c>
      <c r="C74" s="133" t="s">
        <v>71</v>
      </c>
      <c r="D74" s="43" t="s">
        <v>75</v>
      </c>
      <c r="E74" s="133">
        <v>2007</v>
      </c>
      <c r="F74" s="133"/>
      <c r="G74" s="133">
        <v>2008</v>
      </c>
      <c r="H74" s="133"/>
      <c r="I74" s="133">
        <v>2009</v>
      </c>
      <c r="J74" s="133"/>
      <c r="K74" s="133" t="s">
        <v>334</v>
      </c>
      <c r="L74" s="133"/>
      <c r="M74" s="135">
        <v>2011</v>
      </c>
      <c r="N74" s="135"/>
      <c r="O74" s="133">
        <v>2012</v>
      </c>
      <c r="P74" s="133"/>
      <c r="Q74" s="135">
        <v>2013</v>
      </c>
      <c r="R74" s="135"/>
      <c r="S74" s="133">
        <v>2014</v>
      </c>
      <c r="T74" s="133"/>
      <c r="U74" s="135">
        <v>2015</v>
      </c>
      <c r="V74" s="135"/>
    </row>
    <row r="75" spans="1:22" ht="12">
      <c r="A75" s="133"/>
      <c r="B75" s="133"/>
      <c r="C75" s="133"/>
      <c r="D75" s="43" t="s">
        <v>76</v>
      </c>
      <c r="E75" s="43" t="s">
        <v>77</v>
      </c>
      <c r="F75" s="43" t="s">
        <v>78</v>
      </c>
      <c r="G75" s="43" t="s">
        <v>77</v>
      </c>
      <c r="H75" s="43" t="s">
        <v>78</v>
      </c>
      <c r="I75" s="43" t="s">
        <v>77</v>
      </c>
      <c r="J75" s="43" t="s">
        <v>78</v>
      </c>
      <c r="K75" s="43" t="s">
        <v>77</v>
      </c>
      <c r="L75" s="43" t="s">
        <v>78</v>
      </c>
      <c r="M75" s="54" t="s">
        <v>77</v>
      </c>
      <c r="N75" s="44" t="s">
        <v>78</v>
      </c>
      <c r="O75" s="43" t="s">
        <v>77</v>
      </c>
      <c r="P75" s="43" t="s">
        <v>78</v>
      </c>
      <c r="Q75" s="44" t="s">
        <v>77</v>
      </c>
      <c r="R75" s="44" t="s">
        <v>78</v>
      </c>
      <c r="S75" s="43" t="s">
        <v>77</v>
      </c>
      <c r="T75" s="43" t="s">
        <v>78</v>
      </c>
      <c r="U75" s="44" t="s">
        <v>77</v>
      </c>
      <c r="V75" s="44" t="s">
        <v>78</v>
      </c>
    </row>
    <row r="76" spans="1:22" ht="12" customHeight="1">
      <c r="A76" s="154" t="s">
        <v>140</v>
      </c>
      <c r="B76" s="154" t="s">
        <v>137</v>
      </c>
      <c r="C76" s="244" t="s">
        <v>303</v>
      </c>
      <c r="D76" s="36" t="s">
        <v>79</v>
      </c>
      <c r="E76" s="9">
        <v>0</v>
      </c>
      <c r="F76" s="9">
        <v>0</v>
      </c>
      <c r="G76" s="9">
        <v>0</v>
      </c>
      <c r="H76" s="9">
        <v>0</v>
      </c>
      <c r="I76" s="9">
        <v>0</v>
      </c>
      <c r="J76" s="9">
        <v>0</v>
      </c>
      <c r="K76" s="9">
        <v>0</v>
      </c>
      <c r="L76" s="9">
        <v>6</v>
      </c>
      <c r="M76" s="25">
        <v>7</v>
      </c>
      <c r="N76" s="11">
        <v>10</v>
      </c>
      <c r="O76" s="9" t="s">
        <v>74</v>
      </c>
      <c r="P76" s="9" t="s">
        <v>74</v>
      </c>
      <c r="Q76" s="11" t="s">
        <v>74</v>
      </c>
      <c r="R76" s="11" t="s">
        <v>74</v>
      </c>
      <c r="S76" s="9" t="s">
        <v>74</v>
      </c>
      <c r="T76" s="9" t="s">
        <v>74</v>
      </c>
      <c r="U76" s="11" t="s">
        <v>74</v>
      </c>
      <c r="V76" s="11" t="s">
        <v>74</v>
      </c>
    </row>
    <row r="77" spans="1:22" ht="24">
      <c r="A77" s="154"/>
      <c r="B77" s="154"/>
      <c r="C77" s="244"/>
      <c r="D77" s="36" t="s">
        <v>127</v>
      </c>
      <c r="E77" s="183" t="s">
        <v>74</v>
      </c>
      <c r="F77" s="183"/>
      <c r="G77" s="234" t="s">
        <v>74</v>
      </c>
      <c r="H77" s="234"/>
      <c r="I77" s="183" t="s">
        <v>74</v>
      </c>
      <c r="J77" s="183"/>
      <c r="K77" s="172">
        <v>7</v>
      </c>
      <c r="L77" s="172"/>
      <c r="M77" s="183" t="s">
        <v>74</v>
      </c>
      <c r="N77" s="183"/>
      <c r="O77" s="183" t="s">
        <v>74</v>
      </c>
      <c r="P77" s="183"/>
      <c r="Q77" s="176">
        <v>7</v>
      </c>
      <c r="R77" s="176"/>
      <c r="S77" s="183" t="s">
        <v>74</v>
      </c>
      <c r="T77" s="183"/>
      <c r="U77" s="176">
        <v>7</v>
      </c>
      <c r="V77" s="176"/>
    </row>
    <row r="78" spans="1:22" ht="24">
      <c r="A78" s="154"/>
      <c r="B78" s="154"/>
      <c r="C78" s="244"/>
      <c r="D78" s="36" t="s">
        <v>128</v>
      </c>
      <c r="E78" s="183">
        <v>0</v>
      </c>
      <c r="F78" s="183"/>
      <c r="G78" s="183"/>
      <c r="H78" s="183"/>
      <c r="I78" s="183"/>
      <c r="J78" s="183"/>
      <c r="K78" s="183"/>
      <c r="L78" s="183"/>
      <c r="M78" s="183"/>
      <c r="N78" s="183"/>
      <c r="O78" s="183"/>
      <c r="P78" s="183"/>
      <c r="Q78" s="183"/>
      <c r="R78" s="183"/>
      <c r="S78" s="183"/>
      <c r="T78" s="183"/>
      <c r="U78" s="183"/>
      <c r="V78" s="183"/>
    </row>
    <row r="79" spans="1:22" ht="24">
      <c r="A79" s="154"/>
      <c r="B79" s="154"/>
      <c r="C79" s="244"/>
      <c r="D79" s="36" t="s">
        <v>216</v>
      </c>
      <c r="E79" s="140" t="s">
        <v>74</v>
      </c>
      <c r="F79" s="140"/>
      <c r="G79" s="142" t="s">
        <v>74</v>
      </c>
      <c r="H79" s="142"/>
      <c r="I79" s="134" t="s">
        <v>74</v>
      </c>
      <c r="J79" s="134"/>
      <c r="K79" s="134" t="s">
        <v>74</v>
      </c>
      <c r="L79" s="134"/>
      <c r="M79" s="140">
        <v>10</v>
      </c>
      <c r="N79" s="140"/>
      <c r="O79" s="140">
        <v>14</v>
      </c>
      <c r="P79" s="140"/>
      <c r="Q79" s="140">
        <v>14</v>
      </c>
      <c r="R79" s="140"/>
      <c r="S79" s="140">
        <v>14</v>
      </c>
      <c r="T79" s="140"/>
      <c r="U79" s="140">
        <v>14</v>
      </c>
      <c r="V79" s="140"/>
    </row>
    <row r="80" spans="1:22" ht="12" customHeight="1">
      <c r="A80" s="154" t="s">
        <v>246</v>
      </c>
      <c r="B80" s="154" t="s">
        <v>142</v>
      </c>
      <c r="C80" s="154" t="s">
        <v>312</v>
      </c>
      <c r="D80" s="36" t="s">
        <v>79</v>
      </c>
      <c r="E80" s="9">
        <v>0</v>
      </c>
      <c r="F80" s="9">
        <v>0</v>
      </c>
      <c r="G80" s="9">
        <v>0</v>
      </c>
      <c r="H80" s="9">
        <v>0</v>
      </c>
      <c r="I80" s="9">
        <v>0</v>
      </c>
      <c r="J80" s="9">
        <v>0</v>
      </c>
      <c r="K80" s="9">
        <v>0</v>
      </c>
      <c r="L80" s="16">
        <v>2.12</v>
      </c>
      <c r="M80" s="29">
        <v>4.25</v>
      </c>
      <c r="N80" s="23">
        <v>23.88</v>
      </c>
      <c r="O80" s="9" t="s">
        <v>74</v>
      </c>
      <c r="P80" s="9" t="s">
        <v>74</v>
      </c>
      <c r="Q80" s="11" t="s">
        <v>74</v>
      </c>
      <c r="R80" s="11" t="s">
        <v>74</v>
      </c>
      <c r="S80" s="9" t="s">
        <v>74</v>
      </c>
      <c r="T80" s="9" t="s">
        <v>74</v>
      </c>
      <c r="U80" s="11" t="s">
        <v>74</v>
      </c>
      <c r="V80" s="11" t="s">
        <v>74</v>
      </c>
    </row>
    <row r="81" spans="1:22" ht="24">
      <c r="A81" s="154"/>
      <c r="B81" s="154"/>
      <c r="C81" s="154"/>
      <c r="D81" s="36" t="s">
        <v>127</v>
      </c>
      <c r="E81" s="140" t="s">
        <v>74</v>
      </c>
      <c r="F81" s="140"/>
      <c r="G81" s="139" t="s">
        <v>74</v>
      </c>
      <c r="H81" s="139"/>
      <c r="I81" s="140" t="s">
        <v>74</v>
      </c>
      <c r="J81" s="140"/>
      <c r="K81" s="134">
        <v>160</v>
      </c>
      <c r="L81" s="134"/>
      <c r="M81" s="140" t="s">
        <v>74</v>
      </c>
      <c r="N81" s="140"/>
      <c r="O81" s="140" t="s">
        <v>74</v>
      </c>
      <c r="P81" s="140"/>
      <c r="Q81" s="142">
        <v>90</v>
      </c>
      <c r="R81" s="142"/>
      <c r="S81" s="140" t="s">
        <v>74</v>
      </c>
      <c r="T81" s="140"/>
      <c r="U81" s="142">
        <v>90</v>
      </c>
      <c r="V81" s="142"/>
    </row>
    <row r="82" spans="1:22" ht="24">
      <c r="A82" s="154"/>
      <c r="B82" s="154"/>
      <c r="C82" s="154"/>
      <c r="D82" s="36" t="s">
        <v>128</v>
      </c>
      <c r="E82" s="140">
        <v>0</v>
      </c>
      <c r="F82" s="140"/>
      <c r="G82" s="140"/>
      <c r="H82" s="140"/>
      <c r="I82" s="140"/>
      <c r="J82" s="140"/>
      <c r="K82" s="140"/>
      <c r="L82" s="140"/>
      <c r="M82" s="140"/>
      <c r="N82" s="140"/>
      <c r="O82" s="140"/>
      <c r="P82" s="140"/>
      <c r="Q82" s="140"/>
      <c r="R82" s="140"/>
      <c r="S82" s="140"/>
      <c r="T82" s="140"/>
      <c r="U82" s="140"/>
      <c r="V82" s="140"/>
    </row>
    <row r="83" spans="1:22" ht="24">
      <c r="A83" s="154"/>
      <c r="B83" s="154"/>
      <c r="C83" s="154"/>
      <c r="D83" s="36" t="s">
        <v>216</v>
      </c>
      <c r="E83" s="140" t="s">
        <v>74</v>
      </c>
      <c r="F83" s="140"/>
      <c r="G83" s="142" t="s">
        <v>74</v>
      </c>
      <c r="H83" s="142"/>
      <c r="I83" s="134" t="s">
        <v>74</v>
      </c>
      <c r="J83" s="134"/>
      <c r="K83" s="134" t="s">
        <v>74</v>
      </c>
      <c r="L83" s="134"/>
      <c r="M83" s="207">
        <v>23.88</v>
      </c>
      <c r="N83" s="207"/>
      <c r="O83" s="207">
        <v>62.36</v>
      </c>
      <c r="P83" s="207"/>
      <c r="Q83" s="207">
        <v>62.36</v>
      </c>
      <c r="R83" s="207"/>
      <c r="S83" s="207">
        <v>62.36</v>
      </c>
      <c r="T83" s="207"/>
      <c r="U83" s="207">
        <v>62.36</v>
      </c>
      <c r="V83" s="207"/>
    </row>
    <row r="84" spans="1:22" ht="12.75" customHeight="1">
      <c r="A84" s="155" t="s">
        <v>112</v>
      </c>
      <c r="B84" s="156"/>
      <c r="C84" s="156"/>
      <c r="D84" s="156"/>
      <c r="E84" s="156"/>
      <c r="F84" s="156"/>
      <c r="G84" s="156"/>
      <c r="H84" s="156"/>
      <c r="I84" s="156"/>
      <c r="J84" s="156"/>
      <c r="K84" s="156"/>
      <c r="L84" s="156"/>
      <c r="M84" s="156"/>
      <c r="N84" s="156"/>
      <c r="O84" s="156"/>
      <c r="P84" s="156"/>
      <c r="Q84" s="156"/>
      <c r="R84" s="156"/>
      <c r="S84" s="156"/>
      <c r="T84" s="156"/>
      <c r="U84" s="156"/>
      <c r="V84" s="157"/>
    </row>
    <row r="85" spans="1:22" ht="27.75" customHeight="1">
      <c r="A85" s="133" t="s">
        <v>72</v>
      </c>
      <c r="B85" s="133" t="s">
        <v>125</v>
      </c>
      <c r="C85" s="133" t="s">
        <v>71</v>
      </c>
      <c r="D85" s="43" t="s">
        <v>75</v>
      </c>
      <c r="E85" s="133">
        <v>2007</v>
      </c>
      <c r="F85" s="133"/>
      <c r="G85" s="133">
        <v>2008</v>
      </c>
      <c r="H85" s="133"/>
      <c r="I85" s="133">
        <v>2009</v>
      </c>
      <c r="J85" s="133"/>
      <c r="K85" s="133" t="s">
        <v>334</v>
      </c>
      <c r="L85" s="133"/>
      <c r="M85" s="135">
        <v>2011</v>
      </c>
      <c r="N85" s="135"/>
      <c r="O85" s="133">
        <v>2012</v>
      </c>
      <c r="P85" s="133"/>
      <c r="Q85" s="135">
        <v>2013</v>
      </c>
      <c r="R85" s="135"/>
      <c r="S85" s="133">
        <v>2014</v>
      </c>
      <c r="T85" s="133"/>
      <c r="U85" s="135">
        <v>2015</v>
      </c>
      <c r="V85" s="135"/>
    </row>
    <row r="86" spans="1:22" ht="16.5" customHeight="1">
      <c r="A86" s="133"/>
      <c r="B86" s="133"/>
      <c r="C86" s="133"/>
      <c r="D86" s="43" t="s">
        <v>76</v>
      </c>
      <c r="E86" s="43" t="s">
        <v>77</v>
      </c>
      <c r="F86" s="43" t="s">
        <v>78</v>
      </c>
      <c r="G86" s="43" t="s">
        <v>77</v>
      </c>
      <c r="H86" s="43" t="s">
        <v>78</v>
      </c>
      <c r="I86" s="43" t="s">
        <v>77</v>
      </c>
      <c r="J86" s="43" t="s">
        <v>78</v>
      </c>
      <c r="K86" s="43" t="s">
        <v>77</v>
      </c>
      <c r="L86" s="43" t="s">
        <v>78</v>
      </c>
      <c r="M86" s="54" t="s">
        <v>77</v>
      </c>
      <c r="N86" s="44" t="s">
        <v>78</v>
      </c>
      <c r="O86" s="43" t="s">
        <v>77</v>
      </c>
      <c r="P86" s="43" t="s">
        <v>78</v>
      </c>
      <c r="Q86" s="44" t="s">
        <v>77</v>
      </c>
      <c r="R86" s="44" t="s">
        <v>78</v>
      </c>
      <c r="S86" s="43" t="s">
        <v>77</v>
      </c>
      <c r="T86" s="43" t="s">
        <v>78</v>
      </c>
      <c r="U86" s="44" t="s">
        <v>77</v>
      </c>
      <c r="V86" s="44" t="s">
        <v>78</v>
      </c>
    </row>
    <row r="87" spans="1:22" ht="12" customHeight="1">
      <c r="A87" s="154" t="s">
        <v>356</v>
      </c>
      <c r="B87" s="154" t="s">
        <v>240</v>
      </c>
      <c r="C87" s="154" t="s">
        <v>307</v>
      </c>
      <c r="D87" s="36" t="s">
        <v>79</v>
      </c>
      <c r="E87" s="9">
        <v>0</v>
      </c>
      <c r="F87" s="9">
        <v>0</v>
      </c>
      <c r="G87" s="9">
        <v>0</v>
      </c>
      <c r="H87" s="9">
        <v>0</v>
      </c>
      <c r="I87" s="9">
        <v>0</v>
      </c>
      <c r="J87" s="9">
        <v>0</v>
      </c>
      <c r="K87" s="9">
        <v>0</v>
      </c>
      <c r="L87" s="16">
        <v>693733.56</v>
      </c>
      <c r="M87" s="16">
        <v>767227.12</v>
      </c>
      <c r="N87" s="23">
        <f>11802944.5/4.527</f>
        <v>2607233.1566158603</v>
      </c>
      <c r="O87" s="9" t="s">
        <v>74</v>
      </c>
      <c r="P87" s="9" t="s">
        <v>74</v>
      </c>
      <c r="Q87" s="11" t="s">
        <v>74</v>
      </c>
      <c r="R87" s="11" t="s">
        <v>74</v>
      </c>
      <c r="S87" s="9" t="s">
        <v>74</v>
      </c>
      <c r="T87" s="9" t="s">
        <v>74</v>
      </c>
      <c r="U87" s="11" t="s">
        <v>74</v>
      </c>
      <c r="V87" s="11" t="s">
        <v>74</v>
      </c>
    </row>
    <row r="88" spans="1:22" ht="24">
      <c r="A88" s="154"/>
      <c r="B88" s="154"/>
      <c r="C88" s="154"/>
      <c r="D88" s="36" t="s">
        <v>127</v>
      </c>
      <c r="E88" s="183" t="s">
        <v>74</v>
      </c>
      <c r="F88" s="183"/>
      <c r="G88" s="234" t="s">
        <v>74</v>
      </c>
      <c r="H88" s="234"/>
      <c r="I88" s="183" t="s">
        <v>74</v>
      </c>
      <c r="J88" s="183"/>
      <c r="K88" s="245">
        <v>469553.84</v>
      </c>
      <c r="L88" s="245"/>
      <c r="M88" s="183" t="s">
        <v>74</v>
      </c>
      <c r="N88" s="183"/>
      <c r="O88" s="183" t="s">
        <v>74</v>
      </c>
      <c r="P88" s="183"/>
      <c r="Q88" s="245">
        <v>19727449.42</v>
      </c>
      <c r="R88" s="245"/>
      <c r="S88" s="183" t="s">
        <v>74</v>
      </c>
      <c r="T88" s="183"/>
      <c r="U88" s="245">
        <v>56840324.8</v>
      </c>
      <c r="V88" s="245"/>
    </row>
    <row r="89" spans="1:22" ht="12.75" customHeight="1">
      <c r="A89" s="154"/>
      <c r="B89" s="154"/>
      <c r="C89" s="154"/>
      <c r="D89" s="36" t="s">
        <v>128</v>
      </c>
      <c r="E89" s="183">
        <v>0</v>
      </c>
      <c r="F89" s="183"/>
      <c r="G89" s="183"/>
      <c r="H89" s="183"/>
      <c r="I89" s="183"/>
      <c r="J89" s="183"/>
      <c r="K89" s="183"/>
      <c r="L89" s="183"/>
      <c r="M89" s="183"/>
      <c r="N89" s="183"/>
      <c r="O89" s="183"/>
      <c r="P89" s="183"/>
      <c r="Q89" s="183"/>
      <c r="R89" s="183"/>
      <c r="S89" s="183"/>
      <c r="T89" s="183"/>
      <c r="U89" s="183"/>
      <c r="V89" s="183"/>
    </row>
    <row r="90" spans="1:22" ht="24">
      <c r="A90" s="154"/>
      <c r="B90" s="154"/>
      <c r="C90" s="154"/>
      <c r="D90" s="36" t="s">
        <v>216</v>
      </c>
      <c r="E90" s="140" t="s">
        <v>74</v>
      </c>
      <c r="F90" s="140"/>
      <c r="G90" s="142" t="s">
        <v>74</v>
      </c>
      <c r="H90" s="142"/>
      <c r="I90" s="134" t="s">
        <v>74</v>
      </c>
      <c r="J90" s="134"/>
      <c r="K90" s="134" t="s">
        <v>74</v>
      </c>
      <c r="L90" s="134"/>
      <c r="M90" s="207">
        <f>3067911.1/4.527</f>
        <v>677691.8709962447</v>
      </c>
      <c r="N90" s="207"/>
      <c r="O90" s="207">
        <f>11802944.5/4.527</f>
        <v>2607233.1566158603</v>
      </c>
      <c r="P90" s="207"/>
      <c r="Q90" s="207">
        <f>23602791.72/4.527</f>
        <v>5213782.133863485</v>
      </c>
      <c r="R90" s="207"/>
      <c r="S90" s="207">
        <f>23602791.72/4.527</f>
        <v>5213782.133863485</v>
      </c>
      <c r="T90" s="207"/>
      <c r="U90" s="207">
        <f>23602791.72/4.527</f>
        <v>5213782.133863485</v>
      </c>
      <c r="V90" s="207"/>
    </row>
    <row r="91" spans="1:22" s="3" customFormat="1" ht="12" customHeight="1">
      <c r="A91" s="154" t="s">
        <v>357</v>
      </c>
      <c r="B91" s="154" t="s">
        <v>240</v>
      </c>
      <c r="C91" s="154" t="s">
        <v>308</v>
      </c>
      <c r="D91" s="36" t="s">
        <v>79</v>
      </c>
      <c r="E91" s="9">
        <v>0</v>
      </c>
      <c r="F91" s="9">
        <v>0</v>
      </c>
      <c r="G91" s="9">
        <v>0</v>
      </c>
      <c r="H91" s="9">
        <v>0</v>
      </c>
      <c r="I91" s="9">
        <v>0</v>
      </c>
      <c r="J91" s="9">
        <v>0</v>
      </c>
      <c r="K91" s="9">
        <v>0</v>
      </c>
      <c r="L91" s="16">
        <v>115080.22</v>
      </c>
      <c r="M91" s="16">
        <v>117607.71</v>
      </c>
      <c r="N91" s="23">
        <f>972460.6/4.527</f>
        <v>214813.47470731166</v>
      </c>
      <c r="O91" s="9" t="s">
        <v>74</v>
      </c>
      <c r="P91" s="9" t="s">
        <v>74</v>
      </c>
      <c r="Q91" s="11" t="s">
        <v>74</v>
      </c>
      <c r="R91" s="11" t="s">
        <v>74</v>
      </c>
      <c r="S91" s="9" t="s">
        <v>74</v>
      </c>
      <c r="T91" s="9" t="s">
        <v>74</v>
      </c>
      <c r="U91" s="11" t="s">
        <v>74</v>
      </c>
      <c r="V91" s="11" t="s">
        <v>74</v>
      </c>
    </row>
    <row r="92" spans="1:22" ht="24">
      <c r="A92" s="154"/>
      <c r="B92" s="154"/>
      <c r="C92" s="154"/>
      <c r="D92" s="36" t="s">
        <v>127</v>
      </c>
      <c r="E92" s="140" t="s">
        <v>74</v>
      </c>
      <c r="F92" s="140"/>
      <c r="G92" s="139" t="s">
        <v>74</v>
      </c>
      <c r="H92" s="139"/>
      <c r="I92" s="140" t="s">
        <v>74</v>
      </c>
      <c r="J92" s="140"/>
      <c r="K92" s="207">
        <v>1256219.15</v>
      </c>
      <c r="L92" s="207"/>
      <c r="M92" s="140" t="s">
        <v>74</v>
      </c>
      <c r="N92" s="140"/>
      <c r="O92" s="140" t="s">
        <v>74</v>
      </c>
      <c r="P92" s="140"/>
      <c r="Q92" s="245">
        <v>5294966.77</v>
      </c>
      <c r="R92" s="245"/>
      <c r="S92" s="245" t="s">
        <v>74</v>
      </c>
      <c r="T92" s="245"/>
      <c r="U92" s="245">
        <v>13098193.55</v>
      </c>
      <c r="V92" s="245"/>
    </row>
    <row r="93" spans="1:22" ht="24">
      <c r="A93" s="154"/>
      <c r="B93" s="154"/>
      <c r="C93" s="154"/>
      <c r="D93" s="36" t="s">
        <v>128</v>
      </c>
      <c r="E93" s="140">
        <v>0</v>
      </c>
      <c r="F93" s="140"/>
      <c r="G93" s="140"/>
      <c r="H93" s="140"/>
      <c r="I93" s="140"/>
      <c r="J93" s="140"/>
      <c r="K93" s="140"/>
      <c r="L93" s="140"/>
      <c r="M93" s="140"/>
      <c r="N93" s="140"/>
      <c r="O93" s="140"/>
      <c r="P93" s="140"/>
      <c r="Q93" s="140"/>
      <c r="R93" s="140"/>
      <c r="S93" s="140"/>
      <c r="T93" s="140"/>
      <c r="U93" s="140"/>
      <c r="V93" s="140"/>
    </row>
    <row r="94" spans="1:22" ht="24">
      <c r="A94" s="154"/>
      <c r="B94" s="154"/>
      <c r="C94" s="154"/>
      <c r="D94" s="36" t="s">
        <v>216</v>
      </c>
      <c r="E94" s="140" t="s">
        <v>74</v>
      </c>
      <c r="F94" s="140"/>
      <c r="G94" s="142" t="s">
        <v>74</v>
      </c>
      <c r="H94" s="142"/>
      <c r="I94" s="134" t="s">
        <v>74</v>
      </c>
      <c r="J94" s="134"/>
      <c r="K94" s="134" t="s">
        <v>74</v>
      </c>
      <c r="L94" s="134"/>
      <c r="M94" s="207">
        <f>470277.93/4.527</f>
        <v>103882.90921139828</v>
      </c>
      <c r="N94" s="207"/>
      <c r="O94" s="207">
        <f>972460.6/4.527</f>
        <v>214813.47470731166</v>
      </c>
      <c r="P94" s="207"/>
      <c r="Q94" s="207">
        <f>2963667.66/4.527</f>
        <v>654664.8243870112</v>
      </c>
      <c r="R94" s="207"/>
      <c r="S94" s="207">
        <f>2963667.66/4.527</f>
        <v>654664.8243870112</v>
      </c>
      <c r="T94" s="207"/>
      <c r="U94" s="207">
        <f>2963667.66/4.527</f>
        <v>654664.8243870112</v>
      </c>
      <c r="V94" s="207"/>
    </row>
    <row r="95" spans="1:22" ht="12">
      <c r="A95" s="129" t="s">
        <v>96</v>
      </c>
      <c r="B95" s="129"/>
      <c r="C95" s="129"/>
      <c r="D95" s="129"/>
      <c r="E95" s="129"/>
      <c r="F95" s="129"/>
      <c r="G95" s="129"/>
      <c r="H95" s="129"/>
      <c r="I95" s="129"/>
      <c r="J95" s="129"/>
      <c r="K95" s="129"/>
      <c r="L95" s="129"/>
      <c r="M95" s="129"/>
      <c r="N95" s="129"/>
      <c r="O95" s="129"/>
      <c r="P95" s="129"/>
      <c r="Q95" s="129"/>
      <c r="R95" s="129"/>
      <c r="S95" s="129"/>
      <c r="T95" s="129"/>
      <c r="U95" s="129"/>
      <c r="V95" s="129"/>
    </row>
    <row r="96" spans="1:22" ht="12.75" customHeight="1">
      <c r="A96" s="130" t="s">
        <v>70</v>
      </c>
      <c r="B96" s="130"/>
      <c r="C96" s="130"/>
      <c r="D96" s="130"/>
      <c r="E96" s="130"/>
      <c r="F96" s="130"/>
      <c r="G96" s="130"/>
      <c r="H96" s="130"/>
      <c r="I96" s="130"/>
      <c r="J96" s="130"/>
      <c r="K96" s="130"/>
      <c r="L96" s="130"/>
      <c r="M96" s="130"/>
      <c r="N96" s="130"/>
      <c r="O96" s="130"/>
      <c r="P96" s="130"/>
      <c r="Q96" s="130"/>
      <c r="R96" s="130"/>
      <c r="S96" s="130"/>
      <c r="T96" s="130"/>
      <c r="U96" s="130"/>
      <c r="V96" s="130"/>
    </row>
    <row r="97" spans="1:22" ht="12">
      <c r="A97" s="133" t="s">
        <v>72</v>
      </c>
      <c r="B97" s="133" t="s">
        <v>125</v>
      </c>
      <c r="C97" s="133" t="s">
        <v>71</v>
      </c>
      <c r="D97" s="43" t="s">
        <v>75</v>
      </c>
      <c r="E97" s="133">
        <v>2007</v>
      </c>
      <c r="F97" s="133"/>
      <c r="G97" s="133">
        <v>2008</v>
      </c>
      <c r="H97" s="133"/>
      <c r="I97" s="133">
        <v>2009</v>
      </c>
      <c r="J97" s="133"/>
      <c r="K97" s="133" t="s">
        <v>334</v>
      </c>
      <c r="L97" s="133"/>
      <c r="M97" s="135">
        <v>2011</v>
      </c>
      <c r="N97" s="135"/>
      <c r="O97" s="133">
        <v>2012</v>
      </c>
      <c r="P97" s="133"/>
      <c r="Q97" s="135">
        <v>2013</v>
      </c>
      <c r="R97" s="135"/>
      <c r="S97" s="133">
        <v>2014</v>
      </c>
      <c r="T97" s="133"/>
      <c r="U97" s="135">
        <v>2015</v>
      </c>
      <c r="V97" s="135"/>
    </row>
    <row r="98" spans="1:22" ht="12">
      <c r="A98" s="133"/>
      <c r="B98" s="133"/>
      <c r="C98" s="133"/>
      <c r="D98" s="43" t="s">
        <v>76</v>
      </c>
      <c r="E98" s="43" t="s">
        <v>77</v>
      </c>
      <c r="F98" s="43" t="s">
        <v>78</v>
      </c>
      <c r="G98" s="43" t="s">
        <v>77</v>
      </c>
      <c r="H98" s="43" t="s">
        <v>78</v>
      </c>
      <c r="I98" s="43" t="s">
        <v>77</v>
      </c>
      <c r="J98" s="43" t="s">
        <v>78</v>
      </c>
      <c r="K98" s="43" t="s">
        <v>77</v>
      </c>
      <c r="L98" s="43" t="s">
        <v>78</v>
      </c>
      <c r="M98" s="54" t="s">
        <v>77</v>
      </c>
      <c r="N98" s="44" t="s">
        <v>78</v>
      </c>
      <c r="O98" s="43" t="s">
        <v>77</v>
      </c>
      <c r="P98" s="43" t="s">
        <v>78</v>
      </c>
      <c r="Q98" s="44" t="s">
        <v>77</v>
      </c>
      <c r="R98" s="44" t="s">
        <v>78</v>
      </c>
      <c r="S98" s="43" t="s">
        <v>77</v>
      </c>
      <c r="T98" s="43" t="s">
        <v>78</v>
      </c>
      <c r="U98" s="44" t="s">
        <v>77</v>
      </c>
      <c r="V98" s="44" t="s">
        <v>78</v>
      </c>
    </row>
    <row r="99" spans="1:22" ht="12">
      <c r="A99" s="154" t="s">
        <v>141</v>
      </c>
      <c r="B99" s="154" t="s">
        <v>137</v>
      </c>
      <c r="C99" s="244" t="s">
        <v>303</v>
      </c>
      <c r="D99" s="36" t="s">
        <v>79</v>
      </c>
      <c r="E99" s="9">
        <v>0</v>
      </c>
      <c r="F99" s="9">
        <v>0</v>
      </c>
      <c r="G99" s="9">
        <v>0</v>
      </c>
      <c r="H99" s="9">
        <v>0</v>
      </c>
      <c r="I99" s="9">
        <v>0</v>
      </c>
      <c r="J99" s="9">
        <v>5</v>
      </c>
      <c r="K99" s="9">
        <v>11</v>
      </c>
      <c r="L99" s="9">
        <v>65</v>
      </c>
      <c r="M99" s="25">
        <v>84</v>
      </c>
      <c r="N99" s="11">
        <v>95</v>
      </c>
      <c r="O99" s="9" t="s">
        <v>74</v>
      </c>
      <c r="P99" s="9" t="s">
        <v>74</v>
      </c>
      <c r="Q99" s="11" t="s">
        <v>74</v>
      </c>
      <c r="R99" s="11" t="s">
        <v>74</v>
      </c>
      <c r="S99" s="9" t="s">
        <v>74</v>
      </c>
      <c r="T99" s="9" t="s">
        <v>74</v>
      </c>
      <c r="U99" s="11" t="s">
        <v>74</v>
      </c>
      <c r="V99" s="11" t="s">
        <v>74</v>
      </c>
    </row>
    <row r="100" spans="1:22" ht="24">
      <c r="A100" s="154"/>
      <c r="B100" s="154"/>
      <c r="C100" s="244"/>
      <c r="D100" s="36" t="s">
        <v>127</v>
      </c>
      <c r="E100" s="183" t="s">
        <v>74</v>
      </c>
      <c r="F100" s="183"/>
      <c r="G100" s="234" t="s">
        <v>74</v>
      </c>
      <c r="H100" s="234"/>
      <c r="I100" s="183" t="s">
        <v>74</v>
      </c>
      <c r="J100" s="183"/>
      <c r="K100" s="172">
        <v>25</v>
      </c>
      <c r="L100" s="172"/>
      <c r="M100" s="183" t="s">
        <v>74</v>
      </c>
      <c r="N100" s="183"/>
      <c r="O100" s="183" t="s">
        <v>74</v>
      </c>
      <c r="P100" s="183"/>
      <c r="Q100" s="176">
        <v>84</v>
      </c>
      <c r="R100" s="176"/>
      <c r="S100" s="183" t="s">
        <v>74</v>
      </c>
      <c r="T100" s="183"/>
      <c r="U100" s="176">
        <v>90</v>
      </c>
      <c r="V100" s="176"/>
    </row>
    <row r="101" spans="1:22" ht="24">
      <c r="A101" s="154"/>
      <c r="B101" s="154"/>
      <c r="C101" s="244"/>
      <c r="D101" s="36" t="s">
        <v>128</v>
      </c>
      <c r="E101" s="183">
        <v>0</v>
      </c>
      <c r="F101" s="183"/>
      <c r="G101" s="183"/>
      <c r="H101" s="183"/>
      <c r="I101" s="183"/>
      <c r="J101" s="183"/>
      <c r="K101" s="183"/>
      <c r="L101" s="183"/>
      <c r="M101" s="183"/>
      <c r="N101" s="183"/>
      <c r="O101" s="183"/>
      <c r="P101" s="183"/>
      <c r="Q101" s="183"/>
      <c r="R101" s="183"/>
      <c r="S101" s="183"/>
      <c r="T101" s="183"/>
      <c r="U101" s="183"/>
      <c r="V101" s="183"/>
    </row>
    <row r="102" spans="1:22" ht="24">
      <c r="A102" s="212"/>
      <c r="B102" s="212"/>
      <c r="C102" s="244"/>
      <c r="D102" s="36" t="s">
        <v>216</v>
      </c>
      <c r="E102" s="140" t="s">
        <v>74</v>
      </c>
      <c r="F102" s="140"/>
      <c r="G102" s="142" t="s">
        <v>74</v>
      </c>
      <c r="H102" s="142"/>
      <c r="I102" s="134" t="s">
        <v>74</v>
      </c>
      <c r="J102" s="134"/>
      <c r="K102" s="134" t="s">
        <v>74</v>
      </c>
      <c r="L102" s="134"/>
      <c r="M102" s="140">
        <v>106</v>
      </c>
      <c r="N102" s="140"/>
      <c r="O102" s="140">
        <v>211</v>
      </c>
      <c r="P102" s="140"/>
      <c r="Q102" s="140">
        <v>211</v>
      </c>
      <c r="R102" s="140"/>
      <c r="S102" s="140">
        <v>211</v>
      </c>
      <c r="T102" s="140"/>
      <c r="U102" s="140">
        <v>211</v>
      </c>
      <c r="V102" s="140"/>
    </row>
    <row r="103" spans="1:22" ht="24" customHeight="1">
      <c r="A103" s="39" t="s">
        <v>283</v>
      </c>
      <c r="B103" s="34"/>
      <c r="C103" s="154" t="s">
        <v>369</v>
      </c>
      <c r="D103" s="134"/>
      <c r="E103" s="134"/>
      <c r="F103" s="134"/>
      <c r="G103" s="134"/>
      <c r="H103" s="134"/>
      <c r="I103" s="134"/>
      <c r="J103" s="134"/>
      <c r="K103" s="134"/>
      <c r="L103" s="134"/>
      <c r="M103" s="134"/>
      <c r="N103" s="134"/>
      <c r="O103" s="134"/>
      <c r="P103" s="134"/>
      <c r="Q103" s="134"/>
      <c r="R103" s="134"/>
      <c r="S103" s="134"/>
      <c r="T103" s="134"/>
      <c r="U103" s="134"/>
      <c r="V103" s="134"/>
    </row>
    <row r="104" spans="1:22" ht="12" customHeight="1">
      <c r="A104" s="154" t="s">
        <v>284</v>
      </c>
      <c r="B104" s="247" t="s">
        <v>142</v>
      </c>
      <c r="C104" s="154"/>
      <c r="D104" s="36" t="s">
        <v>79</v>
      </c>
      <c r="E104" s="9">
        <v>0</v>
      </c>
      <c r="F104" s="9">
        <v>0</v>
      </c>
      <c r="G104" s="9">
        <v>0</v>
      </c>
      <c r="H104" s="9">
        <v>0</v>
      </c>
      <c r="I104" s="9">
        <v>0</v>
      </c>
      <c r="J104" s="15">
        <v>0.19</v>
      </c>
      <c r="K104" s="15">
        <v>2.66</v>
      </c>
      <c r="L104" s="16">
        <v>77.51</v>
      </c>
      <c r="M104" s="29">
        <v>130.42</v>
      </c>
      <c r="N104" s="23">
        <v>241.21</v>
      </c>
      <c r="O104" s="9" t="s">
        <v>74</v>
      </c>
      <c r="P104" s="9" t="s">
        <v>74</v>
      </c>
      <c r="Q104" s="11" t="s">
        <v>74</v>
      </c>
      <c r="R104" s="11" t="s">
        <v>74</v>
      </c>
      <c r="S104" s="9" t="s">
        <v>74</v>
      </c>
      <c r="T104" s="9" t="s">
        <v>74</v>
      </c>
      <c r="U104" s="11" t="s">
        <v>74</v>
      </c>
      <c r="V104" s="11" t="s">
        <v>74</v>
      </c>
    </row>
    <row r="105" spans="1:22" ht="24">
      <c r="A105" s="154"/>
      <c r="B105" s="247"/>
      <c r="C105" s="154"/>
      <c r="D105" s="36" t="s">
        <v>127</v>
      </c>
      <c r="E105" s="183" t="s">
        <v>74</v>
      </c>
      <c r="F105" s="183"/>
      <c r="G105" s="234" t="s">
        <v>74</v>
      </c>
      <c r="H105" s="234"/>
      <c r="I105" s="183" t="s">
        <v>74</v>
      </c>
      <c r="J105" s="183"/>
      <c r="K105" s="172">
        <v>130</v>
      </c>
      <c r="L105" s="172"/>
      <c r="M105" s="183" t="s">
        <v>74</v>
      </c>
      <c r="N105" s="183"/>
      <c r="O105" s="183" t="s">
        <v>74</v>
      </c>
      <c r="P105" s="183"/>
      <c r="Q105" s="176">
        <v>400</v>
      </c>
      <c r="R105" s="176"/>
      <c r="S105" s="183" t="s">
        <v>74</v>
      </c>
      <c r="T105" s="183"/>
      <c r="U105" s="176">
        <v>420</v>
      </c>
      <c r="V105" s="176"/>
    </row>
    <row r="106" spans="1:22" ht="24">
      <c r="A106" s="154"/>
      <c r="B106" s="247"/>
      <c r="C106" s="154"/>
      <c r="D106" s="36" t="s">
        <v>128</v>
      </c>
      <c r="E106" s="183">
        <v>0</v>
      </c>
      <c r="F106" s="183"/>
      <c r="G106" s="183"/>
      <c r="H106" s="183"/>
      <c r="I106" s="183"/>
      <c r="J106" s="183"/>
      <c r="K106" s="183"/>
      <c r="L106" s="183"/>
      <c r="M106" s="183"/>
      <c r="N106" s="183"/>
      <c r="O106" s="183"/>
      <c r="P106" s="183"/>
      <c r="Q106" s="183"/>
      <c r="R106" s="183"/>
      <c r="S106" s="183"/>
      <c r="T106" s="183"/>
      <c r="U106" s="183"/>
      <c r="V106" s="183"/>
    </row>
    <row r="107" spans="1:22" ht="24">
      <c r="A107" s="154"/>
      <c r="B107" s="247"/>
      <c r="C107" s="154"/>
      <c r="D107" s="36" t="s">
        <v>216</v>
      </c>
      <c r="E107" s="140" t="s">
        <v>74</v>
      </c>
      <c r="F107" s="140"/>
      <c r="G107" s="142" t="s">
        <v>74</v>
      </c>
      <c r="H107" s="142"/>
      <c r="I107" s="134" t="s">
        <v>74</v>
      </c>
      <c r="J107" s="134"/>
      <c r="K107" s="134" t="s">
        <v>74</v>
      </c>
      <c r="L107" s="134"/>
      <c r="M107" s="207">
        <v>423.78</v>
      </c>
      <c r="N107" s="207"/>
      <c r="O107" s="207">
        <v>447.93</v>
      </c>
      <c r="P107" s="207"/>
      <c r="Q107" s="207">
        <v>447.93</v>
      </c>
      <c r="R107" s="207"/>
      <c r="S107" s="207">
        <v>447.93</v>
      </c>
      <c r="T107" s="207"/>
      <c r="U107" s="207">
        <v>447.93</v>
      </c>
      <c r="V107" s="207"/>
    </row>
    <row r="108" spans="1:22" ht="24" customHeight="1">
      <c r="A108" s="154" t="s">
        <v>285</v>
      </c>
      <c r="B108" s="247"/>
      <c r="C108" s="154"/>
      <c r="D108" s="36" t="s">
        <v>79</v>
      </c>
      <c r="E108" s="5" t="s">
        <v>74</v>
      </c>
      <c r="F108" s="5" t="s">
        <v>74</v>
      </c>
      <c r="G108" s="5" t="s">
        <v>74</v>
      </c>
      <c r="H108" s="5" t="s">
        <v>74</v>
      </c>
      <c r="I108" s="5" t="s">
        <v>74</v>
      </c>
      <c r="J108" s="5" t="s">
        <v>74</v>
      </c>
      <c r="K108" s="5" t="s">
        <v>74</v>
      </c>
      <c r="L108" s="5" t="s">
        <v>74</v>
      </c>
      <c r="M108" s="5" t="s">
        <v>74</v>
      </c>
      <c r="N108" s="6">
        <v>0</v>
      </c>
      <c r="O108" s="9" t="s">
        <v>74</v>
      </c>
      <c r="P108" s="9" t="s">
        <v>74</v>
      </c>
      <c r="Q108" s="11" t="s">
        <v>74</v>
      </c>
      <c r="R108" s="11" t="s">
        <v>74</v>
      </c>
      <c r="S108" s="9" t="s">
        <v>74</v>
      </c>
      <c r="T108" s="9" t="s">
        <v>74</v>
      </c>
      <c r="U108" s="11" t="s">
        <v>74</v>
      </c>
      <c r="V108" s="11" t="s">
        <v>74</v>
      </c>
    </row>
    <row r="109" spans="1:22" ht="26.25" customHeight="1">
      <c r="A109" s="154"/>
      <c r="B109" s="247"/>
      <c r="C109" s="154"/>
      <c r="D109" s="36" t="s">
        <v>127</v>
      </c>
      <c r="E109" s="183" t="s">
        <v>74</v>
      </c>
      <c r="F109" s="183"/>
      <c r="G109" s="234" t="s">
        <v>74</v>
      </c>
      <c r="H109" s="234"/>
      <c r="I109" s="183" t="s">
        <v>74</v>
      </c>
      <c r="J109" s="183"/>
      <c r="K109" s="183" t="s">
        <v>74</v>
      </c>
      <c r="L109" s="183"/>
      <c r="M109" s="183" t="s">
        <v>74</v>
      </c>
      <c r="N109" s="183"/>
      <c r="O109" s="183" t="s">
        <v>74</v>
      </c>
      <c r="P109" s="183"/>
      <c r="Q109" s="246">
        <v>14.9</v>
      </c>
      <c r="R109" s="246"/>
      <c r="S109" s="183" t="s">
        <v>74</v>
      </c>
      <c r="T109" s="183"/>
      <c r="U109" s="246">
        <v>14.9</v>
      </c>
      <c r="V109" s="246"/>
    </row>
    <row r="110" spans="1:22" ht="24">
      <c r="A110" s="154"/>
      <c r="B110" s="247"/>
      <c r="C110" s="154"/>
      <c r="D110" s="36" t="s">
        <v>128</v>
      </c>
      <c r="E110" s="183">
        <v>0</v>
      </c>
      <c r="F110" s="183"/>
      <c r="G110" s="183"/>
      <c r="H110" s="183"/>
      <c r="I110" s="183"/>
      <c r="J110" s="183"/>
      <c r="K110" s="183"/>
      <c r="L110" s="183"/>
      <c r="M110" s="183"/>
      <c r="N110" s="183"/>
      <c r="O110" s="183"/>
      <c r="P110" s="183"/>
      <c r="Q110" s="183"/>
      <c r="R110" s="183"/>
      <c r="S110" s="183"/>
      <c r="T110" s="183"/>
      <c r="U110" s="183"/>
      <c r="V110" s="183"/>
    </row>
    <row r="111" spans="1:22" ht="29.25" customHeight="1">
      <c r="A111" s="154"/>
      <c r="B111" s="247"/>
      <c r="C111" s="154"/>
      <c r="D111" s="36" t="s">
        <v>216</v>
      </c>
      <c r="E111" s="140" t="s">
        <v>74</v>
      </c>
      <c r="F111" s="140"/>
      <c r="G111" s="142" t="s">
        <v>74</v>
      </c>
      <c r="H111" s="142"/>
      <c r="I111" s="134" t="s">
        <v>74</v>
      </c>
      <c r="J111" s="134"/>
      <c r="K111" s="134" t="s">
        <v>74</v>
      </c>
      <c r="L111" s="134"/>
      <c r="M111" s="140">
        <v>0</v>
      </c>
      <c r="N111" s="140"/>
      <c r="O111" s="140">
        <v>0</v>
      </c>
      <c r="P111" s="140"/>
      <c r="Q111" s="140">
        <v>0</v>
      </c>
      <c r="R111" s="140"/>
      <c r="S111" s="140">
        <v>0</v>
      </c>
      <c r="T111" s="140"/>
      <c r="U111" s="140">
        <v>0</v>
      </c>
      <c r="V111" s="140"/>
    </row>
    <row r="112" spans="1:22" ht="12.75" customHeight="1">
      <c r="A112" s="130" t="s">
        <v>112</v>
      </c>
      <c r="B112" s="130"/>
      <c r="C112" s="130"/>
      <c r="D112" s="130"/>
      <c r="E112" s="130"/>
      <c r="F112" s="130"/>
      <c r="G112" s="130"/>
      <c r="H112" s="130"/>
      <c r="I112" s="130"/>
      <c r="J112" s="130"/>
      <c r="K112" s="130"/>
      <c r="L112" s="130"/>
      <c r="M112" s="130"/>
      <c r="N112" s="130"/>
      <c r="O112" s="130"/>
      <c r="P112" s="130"/>
      <c r="Q112" s="130"/>
      <c r="R112" s="130"/>
      <c r="S112" s="130"/>
      <c r="T112" s="130"/>
      <c r="U112" s="130"/>
      <c r="V112" s="130"/>
    </row>
    <row r="113" spans="1:22" ht="39" customHeight="1">
      <c r="A113" s="133" t="s">
        <v>72</v>
      </c>
      <c r="B113" s="133" t="s">
        <v>125</v>
      </c>
      <c r="C113" s="133" t="s">
        <v>71</v>
      </c>
      <c r="D113" s="43" t="s">
        <v>75</v>
      </c>
      <c r="E113" s="133">
        <v>2007</v>
      </c>
      <c r="F113" s="133"/>
      <c r="G113" s="133">
        <v>2008</v>
      </c>
      <c r="H113" s="133"/>
      <c r="I113" s="133">
        <v>2009</v>
      </c>
      <c r="J113" s="133"/>
      <c r="K113" s="133" t="s">
        <v>334</v>
      </c>
      <c r="L113" s="133"/>
      <c r="M113" s="135">
        <v>2011</v>
      </c>
      <c r="N113" s="135"/>
      <c r="O113" s="133">
        <v>2012</v>
      </c>
      <c r="P113" s="133"/>
      <c r="Q113" s="135">
        <v>2013</v>
      </c>
      <c r="R113" s="135"/>
      <c r="S113" s="133">
        <v>2014</v>
      </c>
      <c r="T113" s="133"/>
      <c r="U113" s="135">
        <v>2015</v>
      </c>
      <c r="V113" s="135"/>
    </row>
    <row r="114" spans="1:22" ht="12">
      <c r="A114" s="133"/>
      <c r="B114" s="133"/>
      <c r="C114" s="133"/>
      <c r="D114" s="43" t="s">
        <v>76</v>
      </c>
      <c r="E114" s="43" t="s">
        <v>77</v>
      </c>
      <c r="F114" s="43" t="s">
        <v>78</v>
      </c>
      <c r="G114" s="43" t="s">
        <v>77</v>
      </c>
      <c r="H114" s="43" t="s">
        <v>78</v>
      </c>
      <c r="I114" s="43" t="s">
        <v>77</v>
      </c>
      <c r="J114" s="43" t="s">
        <v>78</v>
      </c>
      <c r="K114" s="43" t="s">
        <v>77</v>
      </c>
      <c r="L114" s="43" t="s">
        <v>78</v>
      </c>
      <c r="M114" s="54" t="s">
        <v>77</v>
      </c>
      <c r="N114" s="44" t="s">
        <v>78</v>
      </c>
      <c r="O114" s="43" t="s">
        <v>77</v>
      </c>
      <c r="P114" s="43" t="s">
        <v>78</v>
      </c>
      <c r="Q114" s="44" t="s">
        <v>77</v>
      </c>
      <c r="R114" s="44" t="s">
        <v>78</v>
      </c>
      <c r="S114" s="43" t="s">
        <v>77</v>
      </c>
      <c r="T114" s="43" t="s">
        <v>78</v>
      </c>
      <c r="U114" s="44" t="s">
        <v>77</v>
      </c>
      <c r="V114" s="44" t="s">
        <v>78</v>
      </c>
    </row>
    <row r="115" spans="1:22" ht="12" customHeight="1">
      <c r="A115" s="154" t="s">
        <v>356</v>
      </c>
      <c r="B115" s="154" t="s">
        <v>240</v>
      </c>
      <c r="C115" s="154" t="s">
        <v>307</v>
      </c>
      <c r="D115" s="36" t="s">
        <v>79</v>
      </c>
      <c r="E115" s="9">
        <v>0</v>
      </c>
      <c r="F115" s="9">
        <v>0</v>
      </c>
      <c r="G115" s="9">
        <v>0</v>
      </c>
      <c r="H115" s="9">
        <v>0</v>
      </c>
      <c r="I115" s="9">
        <v>0</v>
      </c>
      <c r="J115" s="9">
        <v>0</v>
      </c>
      <c r="K115" s="16">
        <v>11003.29</v>
      </c>
      <c r="L115" s="16">
        <v>1531746.91</v>
      </c>
      <c r="M115" s="16">
        <v>2665132.61</v>
      </c>
      <c r="N115" s="23">
        <f>53880073.1/4.527</f>
        <v>11901937.950077314</v>
      </c>
      <c r="O115" s="9" t="s">
        <v>74</v>
      </c>
      <c r="P115" s="9" t="s">
        <v>74</v>
      </c>
      <c r="Q115" s="11" t="s">
        <v>74</v>
      </c>
      <c r="R115" s="11" t="s">
        <v>74</v>
      </c>
      <c r="S115" s="9" t="s">
        <v>74</v>
      </c>
      <c r="T115" s="9" t="s">
        <v>74</v>
      </c>
      <c r="U115" s="11" t="s">
        <v>74</v>
      </c>
      <c r="V115" s="11" t="s">
        <v>74</v>
      </c>
    </row>
    <row r="116" spans="1:22" ht="27" customHeight="1">
      <c r="A116" s="154"/>
      <c r="B116" s="154"/>
      <c r="C116" s="154"/>
      <c r="D116" s="36" t="s">
        <v>127</v>
      </c>
      <c r="E116" s="183" t="s">
        <v>74</v>
      </c>
      <c r="F116" s="183"/>
      <c r="G116" s="234" t="s">
        <v>74</v>
      </c>
      <c r="H116" s="234"/>
      <c r="I116" s="183" t="s">
        <v>74</v>
      </c>
      <c r="J116" s="183"/>
      <c r="K116" s="245">
        <v>37182.54</v>
      </c>
      <c r="L116" s="245"/>
      <c r="M116" s="183" t="s">
        <v>74</v>
      </c>
      <c r="N116" s="183"/>
      <c r="O116" s="183" t="s">
        <v>74</v>
      </c>
      <c r="P116" s="183"/>
      <c r="Q116" s="245">
        <v>2508165.24</v>
      </c>
      <c r="R116" s="245"/>
      <c r="S116" s="245" t="s">
        <v>74</v>
      </c>
      <c r="T116" s="245"/>
      <c r="U116" s="245">
        <v>9244410.21</v>
      </c>
      <c r="V116" s="245"/>
    </row>
    <row r="117" spans="1:22" ht="24">
      <c r="A117" s="154"/>
      <c r="B117" s="154"/>
      <c r="C117" s="154"/>
      <c r="D117" s="36" t="s">
        <v>128</v>
      </c>
      <c r="E117" s="183">
        <v>0</v>
      </c>
      <c r="F117" s="183"/>
      <c r="G117" s="183"/>
      <c r="H117" s="183"/>
      <c r="I117" s="183"/>
      <c r="J117" s="183"/>
      <c r="K117" s="183"/>
      <c r="L117" s="183"/>
      <c r="M117" s="183"/>
      <c r="N117" s="183"/>
      <c r="O117" s="183"/>
      <c r="P117" s="183"/>
      <c r="Q117" s="183"/>
      <c r="R117" s="183"/>
      <c r="S117" s="183"/>
      <c r="T117" s="183"/>
      <c r="U117" s="183"/>
      <c r="V117" s="183"/>
    </row>
    <row r="118" spans="1:22" ht="24">
      <c r="A118" s="154"/>
      <c r="B118" s="154"/>
      <c r="C118" s="154"/>
      <c r="D118" s="36" t="s">
        <v>216</v>
      </c>
      <c r="E118" s="140" t="s">
        <v>74</v>
      </c>
      <c r="F118" s="140"/>
      <c r="G118" s="142" t="s">
        <v>74</v>
      </c>
      <c r="H118" s="142"/>
      <c r="I118" s="134" t="s">
        <v>74</v>
      </c>
      <c r="J118" s="134"/>
      <c r="K118" s="134" t="s">
        <v>74</v>
      </c>
      <c r="L118" s="134"/>
      <c r="M118" s="207">
        <f>8707560.24/4.527</f>
        <v>1923472.5513585156</v>
      </c>
      <c r="N118" s="207"/>
      <c r="O118" s="207">
        <f>82735631.91/4.527</f>
        <v>18276039.741550695</v>
      </c>
      <c r="P118" s="207"/>
      <c r="Q118" s="207">
        <f>84107209.87/4.527</f>
        <v>18579016.980340183</v>
      </c>
      <c r="R118" s="207"/>
      <c r="S118" s="207">
        <f>84107209.87/4.527</f>
        <v>18579016.980340183</v>
      </c>
      <c r="T118" s="207"/>
      <c r="U118" s="207">
        <f>84107209.87/4.527</f>
        <v>18579016.980340183</v>
      </c>
      <c r="V118" s="207"/>
    </row>
    <row r="119" spans="1:22" s="3" customFormat="1" ht="12" customHeight="1">
      <c r="A119" s="154" t="s">
        <v>357</v>
      </c>
      <c r="B119" s="154" t="s">
        <v>240</v>
      </c>
      <c r="C119" s="154" t="s">
        <v>308</v>
      </c>
      <c r="D119" s="36" t="s">
        <v>79</v>
      </c>
      <c r="E119" s="9">
        <v>0</v>
      </c>
      <c r="F119" s="9">
        <v>0</v>
      </c>
      <c r="G119" s="9">
        <v>0</v>
      </c>
      <c r="H119" s="9">
        <v>0</v>
      </c>
      <c r="I119" s="9">
        <v>0</v>
      </c>
      <c r="J119" s="9">
        <v>0</v>
      </c>
      <c r="K119" s="16">
        <v>1522.25</v>
      </c>
      <c r="L119" s="9">
        <v>515253.21</v>
      </c>
      <c r="M119" s="16">
        <v>708264.32</v>
      </c>
      <c r="N119" s="23">
        <f>8251038.77/4.527</f>
        <v>1822628.4007068698</v>
      </c>
      <c r="O119" s="9" t="s">
        <v>74</v>
      </c>
      <c r="P119" s="9" t="s">
        <v>74</v>
      </c>
      <c r="Q119" s="11" t="s">
        <v>74</v>
      </c>
      <c r="R119" s="11" t="s">
        <v>74</v>
      </c>
      <c r="S119" s="9" t="s">
        <v>74</v>
      </c>
      <c r="T119" s="9" t="s">
        <v>74</v>
      </c>
      <c r="U119" s="11" t="s">
        <v>74</v>
      </c>
      <c r="V119" s="11" t="s">
        <v>74</v>
      </c>
    </row>
    <row r="120" spans="1:22" ht="24">
      <c r="A120" s="154"/>
      <c r="B120" s="154"/>
      <c r="C120" s="154"/>
      <c r="D120" s="36" t="s">
        <v>127</v>
      </c>
      <c r="E120" s="140" t="s">
        <v>74</v>
      </c>
      <c r="F120" s="140"/>
      <c r="G120" s="139" t="s">
        <v>74</v>
      </c>
      <c r="H120" s="139"/>
      <c r="I120" s="140" t="s">
        <v>74</v>
      </c>
      <c r="J120" s="140"/>
      <c r="K120" s="207">
        <v>13552.73</v>
      </c>
      <c r="L120" s="207"/>
      <c r="M120" s="140" t="s">
        <v>74</v>
      </c>
      <c r="N120" s="140"/>
      <c r="O120" s="140" t="s">
        <v>74</v>
      </c>
      <c r="P120" s="140"/>
      <c r="Q120" s="245">
        <v>1178530.84</v>
      </c>
      <c r="R120" s="245"/>
      <c r="S120" s="245" t="s">
        <v>74</v>
      </c>
      <c r="T120" s="245"/>
      <c r="U120" s="245">
        <v>4741472.01</v>
      </c>
      <c r="V120" s="245"/>
    </row>
    <row r="121" spans="1:22" ht="24">
      <c r="A121" s="154"/>
      <c r="B121" s="154"/>
      <c r="C121" s="154"/>
      <c r="D121" s="36" t="s">
        <v>128</v>
      </c>
      <c r="E121" s="140">
        <v>0</v>
      </c>
      <c r="F121" s="140"/>
      <c r="G121" s="140"/>
      <c r="H121" s="140"/>
      <c r="I121" s="140"/>
      <c r="J121" s="140"/>
      <c r="K121" s="140"/>
      <c r="L121" s="140"/>
      <c r="M121" s="140"/>
      <c r="N121" s="140"/>
      <c r="O121" s="140"/>
      <c r="P121" s="140"/>
      <c r="Q121" s="140"/>
      <c r="R121" s="140"/>
      <c r="S121" s="140"/>
      <c r="T121" s="140"/>
      <c r="U121" s="140"/>
      <c r="V121" s="140"/>
    </row>
    <row r="122" spans="1:22" ht="24">
      <c r="A122" s="154"/>
      <c r="B122" s="154"/>
      <c r="C122" s="154"/>
      <c r="D122" s="36" t="s">
        <v>216</v>
      </c>
      <c r="E122" s="140" t="s">
        <v>74</v>
      </c>
      <c r="F122" s="140"/>
      <c r="G122" s="142" t="s">
        <v>74</v>
      </c>
      <c r="H122" s="142"/>
      <c r="I122" s="134" t="s">
        <v>74</v>
      </c>
      <c r="J122" s="134"/>
      <c r="K122" s="134" t="s">
        <v>74</v>
      </c>
      <c r="L122" s="134"/>
      <c r="M122" s="140">
        <f>2442063.48/4.527</f>
        <v>539444.1086812458</v>
      </c>
      <c r="N122" s="140"/>
      <c r="O122" s="207">
        <f>10900542.35/4.527</f>
        <v>2407895.3722111774</v>
      </c>
      <c r="P122" s="207"/>
      <c r="Q122" s="207">
        <f>11090017.94/4.527</f>
        <v>2449749.931521979</v>
      </c>
      <c r="R122" s="207"/>
      <c r="S122" s="207">
        <f>11090017.94/4.527</f>
        <v>2449749.931521979</v>
      </c>
      <c r="T122" s="207"/>
      <c r="U122" s="207">
        <f>11090017.94/4.527</f>
        <v>2449749.931521979</v>
      </c>
      <c r="V122" s="207"/>
    </row>
    <row r="123" spans="1:22" ht="12">
      <c r="A123" s="129" t="s">
        <v>97</v>
      </c>
      <c r="B123" s="129"/>
      <c r="C123" s="129"/>
      <c r="D123" s="129"/>
      <c r="E123" s="129"/>
      <c r="F123" s="129"/>
      <c r="G123" s="129"/>
      <c r="H123" s="129"/>
      <c r="I123" s="129"/>
      <c r="J123" s="129"/>
      <c r="K123" s="129"/>
      <c r="L123" s="129"/>
      <c r="M123" s="129"/>
      <c r="N123" s="129"/>
      <c r="O123" s="129"/>
      <c r="P123" s="129"/>
      <c r="Q123" s="129"/>
      <c r="R123" s="129"/>
      <c r="S123" s="129"/>
      <c r="T123" s="129"/>
      <c r="U123" s="129"/>
      <c r="V123" s="129"/>
    </row>
    <row r="124" spans="1:22" ht="12.75" customHeight="1">
      <c r="A124" s="130" t="s">
        <v>70</v>
      </c>
      <c r="B124" s="130"/>
      <c r="C124" s="130"/>
      <c r="D124" s="130"/>
      <c r="E124" s="130"/>
      <c r="F124" s="130"/>
      <c r="G124" s="130"/>
      <c r="H124" s="130"/>
      <c r="I124" s="130"/>
      <c r="J124" s="130"/>
      <c r="K124" s="130"/>
      <c r="L124" s="130"/>
      <c r="M124" s="130"/>
      <c r="N124" s="130"/>
      <c r="O124" s="130"/>
      <c r="P124" s="130"/>
      <c r="Q124" s="130"/>
      <c r="R124" s="130"/>
      <c r="S124" s="130"/>
      <c r="T124" s="130"/>
      <c r="U124" s="130"/>
      <c r="V124" s="130"/>
    </row>
    <row r="125" spans="1:22" ht="21" customHeight="1">
      <c r="A125" s="133" t="s">
        <v>72</v>
      </c>
      <c r="B125" s="133" t="s">
        <v>125</v>
      </c>
      <c r="C125" s="133" t="s">
        <v>71</v>
      </c>
      <c r="D125" s="43" t="s">
        <v>75</v>
      </c>
      <c r="E125" s="133">
        <v>2007</v>
      </c>
      <c r="F125" s="133"/>
      <c r="G125" s="133">
        <v>2008</v>
      </c>
      <c r="H125" s="133"/>
      <c r="I125" s="133">
        <v>2009</v>
      </c>
      <c r="J125" s="133"/>
      <c r="K125" s="133" t="s">
        <v>334</v>
      </c>
      <c r="L125" s="133"/>
      <c r="M125" s="135">
        <v>2011</v>
      </c>
      <c r="N125" s="135"/>
      <c r="O125" s="133">
        <v>2012</v>
      </c>
      <c r="P125" s="133"/>
      <c r="Q125" s="135">
        <v>2013</v>
      </c>
      <c r="R125" s="135"/>
      <c r="S125" s="133">
        <v>2014</v>
      </c>
      <c r="T125" s="133"/>
      <c r="U125" s="135">
        <v>2015</v>
      </c>
      <c r="V125" s="135"/>
    </row>
    <row r="126" spans="1:22" ht="12">
      <c r="A126" s="133"/>
      <c r="B126" s="133"/>
      <c r="C126" s="133"/>
      <c r="D126" s="43" t="s">
        <v>76</v>
      </c>
      <c r="E126" s="43" t="s">
        <v>77</v>
      </c>
      <c r="F126" s="43" t="s">
        <v>78</v>
      </c>
      <c r="G126" s="43" t="s">
        <v>77</v>
      </c>
      <c r="H126" s="43" t="s">
        <v>78</v>
      </c>
      <c r="I126" s="43" t="s">
        <v>77</v>
      </c>
      <c r="J126" s="43" t="s">
        <v>78</v>
      </c>
      <c r="K126" s="43" t="s">
        <v>77</v>
      </c>
      <c r="L126" s="43" t="s">
        <v>78</v>
      </c>
      <c r="M126" s="54" t="s">
        <v>77</v>
      </c>
      <c r="N126" s="44" t="s">
        <v>78</v>
      </c>
      <c r="O126" s="43" t="s">
        <v>77</v>
      </c>
      <c r="P126" s="43" t="s">
        <v>78</v>
      </c>
      <c r="Q126" s="44" t="s">
        <v>77</v>
      </c>
      <c r="R126" s="44" t="s">
        <v>78</v>
      </c>
      <c r="S126" s="43" t="s">
        <v>77</v>
      </c>
      <c r="T126" s="43" t="s">
        <v>78</v>
      </c>
      <c r="U126" s="44" t="s">
        <v>77</v>
      </c>
      <c r="V126" s="44" t="s">
        <v>78</v>
      </c>
    </row>
    <row r="127" spans="1:22" ht="12" customHeight="1">
      <c r="A127" s="154" t="s">
        <v>143</v>
      </c>
      <c r="B127" s="154" t="s">
        <v>137</v>
      </c>
      <c r="C127" s="244" t="s">
        <v>303</v>
      </c>
      <c r="D127" s="36" t="s">
        <v>79</v>
      </c>
      <c r="E127" s="9">
        <v>0</v>
      </c>
      <c r="F127" s="9">
        <v>0</v>
      </c>
      <c r="G127" s="9">
        <v>0</v>
      </c>
      <c r="H127" s="9">
        <v>0</v>
      </c>
      <c r="I127" s="9">
        <v>0</v>
      </c>
      <c r="J127" s="9">
        <v>0</v>
      </c>
      <c r="K127" s="9">
        <v>0</v>
      </c>
      <c r="L127" s="9">
        <v>0</v>
      </c>
      <c r="M127" s="25">
        <v>1</v>
      </c>
      <c r="N127" s="11">
        <v>1</v>
      </c>
      <c r="O127" s="9" t="s">
        <v>74</v>
      </c>
      <c r="P127" s="9" t="s">
        <v>74</v>
      </c>
      <c r="Q127" s="11" t="s">
        <v>74</v>
      </c>
      <c r="R127" s="11" t="s">
        <v>74</v>
      </c>
      <c r="S127" s="9" t="s">
        <v>74</v>
      </c>
      <c r="T127" s="9" t="s">
        <v>74</v>
      </c>
      <c r="U127" s="11" t="s">
        <v>74</v>
      </c>
      <c r="V127" s="11" t="s">
        <v>74</v>
      </c>
    </row>
    <row r="128" spans="1:22" ht="24">
      <c r="A128" s="154"/>
      <c r="B128" s="154"/>
      <c r="C128" s="244"/>
      <c r="D128" s="36" t="s">
        <v>127</v>
      </c>
      <c r="E128" s="183" t="s">
        <v>74</v>
      </c>
      <c r="F128" s="183"/>
      <c r="G128" s="234" t="s">
        <v>74</v>
      </c>
      <c r="H128" s="234"/>
      <c r="I128" s="183" t="s">
        <v>74</v>
      </c>
      <c r="J128" s="183"/>
      <c r="K128" s="172">
        <v>1</v>
      </c>
      <c r="L128" s="172"/>
      <c r="M128" s="183" t="s">
        <v>74</v>
      </c>
      <c r="N128" s="183"/>
      <c r="O128" s="183" t="s">
        <v>74</v>
      </c>
      <c r="P128" s="183"/>
      <c r="Q128" s="176">
        <v>4</v>
      </c>
      <c r="R128" s="176"/>
      <c r="S128" s="183" t="s">
        <v>74</v>
      </c>
      <c r="T128" s="183"/>
      <c r="U128" s="176">
        <v>4</v>
      </c>
      <c r="V128" s="176"/>
    </row>
    <row r="129" spans="1:22" ht="24">
      <c r="A129" s="154"/>
      <c r="B129" s="154"/>
      <c r="C129" s="244"/>
      <c r="D129" s="36" t="s">
        <v>128</v>
      </c>
      <c r="E129" s="183">
        <v>0</v>
      </c>
      <c r="F129" s="183"/>
      <c r="G129" s="183"/>
      <c r="H129" s="183"/>
      <c r="I129" s="183"/>
      <c r="J129" s="183"/>
      <c r="K129" s="183"/>
      <c r="L129" s="183"/>
      <c r="M129" s="183"/>
      <c r="N129" s="183"/>
      <c r="O129" s="183"/>
      <c r="P129" s="183"/>
      <c r="Q129" s="183"/>
      <c r="R129" s="183"/>
      <c r="S129" s="183"/>
      <c r="T129" s="183"/>
      <c r="U129" s="183"/>
      <c r="V129" s="183"/>
    </row>
    <row r="130" spans="1:22" ht="24">
      <c r="A130" s="154"/>
      <c r="B130" s="154"/>
      <c r="C130" s="244"/>
      <c r="D130" s="36" t="s">
        <v>216</v>
      </c>
      <c r="E130" s="140" t="s">
        <v>74</v>
      </c>
      <c r="F130" s="140"/>
      <c r="G130" s="142" t="s">
        <v>74</v>
      </c>
      <c r="H130" s="142"/>
      <c r="I130" s="134" t="s">
        <v>74</v>
      </c>
      <c r="J130" s="134"/>
      <c r="K130" s="134" t="s">
        <v>74</v>
      </c>
      <c r="L130" s="134"/>
      <c r="M130" s="140">
        <v>1</v>
      </c>
      <c r="N130" s="140"/>
      <c r="O130" s="140">
        <v>8</v>
      </c>
      <c r="P130" s="140"/>
      <c r="Q130" s="140">
        <v>8</v>
      </c>
      <c r="R130" s="140"/>
      <c r="S130" s="140">
        <v>8</v>
      </c>
      <c r="T130" s="140"/>
      <c r="U130" s="140">
        <v>8</v>
      </c>
      <c r="V130" s="140"/>
    </row>
    <row r="131" spans="1:22" ht="12" customHeight="1">
      <c r="A131" s="158" t="s">
        <v>144</v>
      </c>
      <c r="B131" s="158" t="s">
        <v>137</v>
      </c>
      <c r="C131" s="158" t="s">
        <v>287</v>
      </c>
      <c r="D131" s="36" t="s">
        <v>79</v>
      </c>
      <c r="E131" s="9">
        <v>0</v>
      </c>
      <c r="F131" s="9">
        <v>0</v>
      </c>
      <c r="G131" s="9">
        <v>0</v>
      </c>
      <c r="H131" s="9">
        <v>0</v>
      </c>
      <c r="I131" s="9">
        <v>0</v>
      </c>
      <c r="J131" s="9">
        <v>0</v>
      </c>
      <c r="K131" s="9">
        <v>0</v>
      </c>
      <c r="L131" s="9">
        <v>0</v>
      </c>
      <c r="M131" s="25">
        <v>0</v>
      </c>
      <c r="N131" s="11">
        <v>0</v>
      </c>
      <c r="O131" s="9" t="s">
        <v>74</v>
      </c>
      <c r="P131" s="9" t="s">
        <v>74</v>
      </c>
      <c r="Q131" s="11" t="s">
        <v>74</v>
      </c>
      <c r="R131" s="11" t="s">
        <v>74</v>
      </c>
      <c r="S131" s="9" t="s">
        <v>74</v>
      </c>
      <c r="T131" s="9" t="s">
        <v>74</v>
      </c>
      <c r="U131" s="11" t="s">
        <v>74</v>
      </c>
      <c r="V131" s="11" t="s">
        <v>74</v>
      </c>
    </row>
    <row r="132" spans="1:22" ht="24">
      <c r="A132" s="158"/>
      <c r="B132" s="158"/>
      <c r="C132" s="158"/>
      <c r="D132" s="36" t="s">
        <v>127</v>
      </c>
      <c r="E132" s="183" t="s">
        <v>74</v>
      </c>
      <c r="F132" s="183"/>
      <c r="G132" s="234" t="s">
        <v>74</v>
      </c>
      <c r="H132" s="234"/>
      <c r="I132" s="183" t="s">
        <v>74</v>
      </c>
      <c r="J132" s="183"/>
      <c r="K132" s="172">
        <v>25</v>
      </c>
      <c r="L132" s="172"/>
      <c r="M132" s="183" t="s">
        <v>74</v>
      </c>
      <c r="N132" s="183"/>
      <c r="O132" s="183" t="s">
        <v>74</v>
      </c>
      <c r="P132" s="183"/>
      <c r="Q132" s="176">
        <v>100</v>
      </c>
      <c r="R132" s="176"/>
      <c r="S132" s="183" t="s">
        <v>74</v>
      </c>
      <c r="T132" s="183"/>
      <c r="U132" s="176">
        <v>110</v>
      </c>
      <c r="V132" s="176"/>
    </row>
    <row r="133" spans="1:22" s="3" customFormat="1" ht="24">
      <c r="A133" s="158"/>
      <c r="B133" s="158"/>
      <c r="C133" s="158"/>
      <c r="D133" s="36" t="s">
        <v>128</v>
      </c>
      <c r="E133" s="183">
        <v>0</v>
      </c>
      <c r="F133" s="183"/>
      <c r="G133" s="183"/>
      <c r="H133" s="183"/>
      <c r="I133" s="183"/>
      <c r="J133" s="183"/>
      <c r="K133" s="183"/>
      <c r="L133" s="183"/>
      <c r="M133" s="183"/>
      <c r="N133" s="183"/>
      <c r="O133" s="183"/>
      <c r="P133" s="183"/>
      <c r="Q133" s="183"/>
      <c r="R133" s="183"/>
      <c r="S133" s="183"/>
      <c r="T133" s="183"/>
      <c r="U133" s="183"/>
      <c r="V133" s="183"/>
    </row>
    <row r="134" spans="1:22" s="3" customFormat="1" ht="24">
      <c r="A134" s="158"/>
      <c r="B134" s="158"/>
      <c r="C134" s="158"/>
      <c r="D134" s="36" t="s">
        <v>216</v>
      </c>
      <c r="E134" s="140" t="s">
        <v>74</v>
      </c>
      <c r="F134" s="140"/>
      <c r="G134" s="142" t="s">
        <v>74</v>
      </c>
      <c r="H134" s="142"/>
      <c r="I134" s="134" t="s">
        <v>74</v>
      </c>
      <c r="J134" s="134"/>
      <c r="K134" s="134" t="s">
        <v>74</v>
      </c>
      <c r="L134" s="134"/>
      <c r="M134" s="140">
        <v>0</v>
      </c>
      <c r="N134" s="140"/>
      <c r="O134" s="140">
        <v>80</v>
      </c>
      <c r="P134" s="140"/>
      <c r="Q134" s="140">
        <v>80</v>
      </c>
      <c r="R134" s="140"/>
      <c r="S134" s="140">
        <v>80</v>
      </c>
      <c r="T134" s="140"/>
      <c r="U134" s="140">
        <v>80</v>
      </c>
      <c r="V134" s="140"/>
    </row>
    <row r="135" spans="1:22" ht="12" customHeight="1">
      <c r="A135" s="158" t="s">
        <v>145</v>
      </c>
      <c r="B135" s="158" t="s">
        <v>137</v>
      </c>
      <c r="C135" s="158" t="s">
        <v>286</v>
      </c>
      <c r="D135" s="36" t="s">
        <v>79</v>
      </c>
      <c r="E135" s="9">
        <v>0</v>
      </c>
      <c r="F135" s="9">
        <v>0</v>
      </c>
      <c r="G135" s="9">
        <v>0</v>
      </c>
      <c r="H135" s="9">
        <v>0</v>
      </c>
      <c r="I135" s="9">
        <v>0</v>
      </c>
      <c r="J135" s="9">
        <v>0</v>
      </c>
      <c r="K135" s="9">
        <v>0</v>
      </c>
      <c r="L135" s="9">
        <v>0</v>
      </c>
      <c r="M135" s="25">
        <v>0</v>
      </c>
      <c r="N135" s="11">
        <v>0</v>
      </c>
      <c r="O135" s="9" t="s">
        <v>74</v>
      </c>
      <c r="P135" s="9" t="s">
        <v>74</v>
      </c>
      <c r="Q135" s="11" t="s">
        <v>74</v>
      </c>
      <c r="R135" s="11" t="s">
        <v>74</v>
      </c>
      <c r="S135" s="9" t="s">
        <v>74</v>
      </c>
      <c r="T135" s="9" t="s">
        <v>74</v>
      </c>
      <c r="U135" s="11" t="s">
        <v>74</v>
      </c>
      <c r="V135" s="11" t="s">
        <v>74</v>
      </c>
    </row>
    <row r="136" spans="1:22" ht="24">
      <c r="A136" s="158"/>
      <c r="B136" s="158"/>
      <c r="C136" s="158"/>
      <c r="D136" s="36" t="s">
        <v>127</v>
      </c>
      <c r="E136" s="140" t="s">
        <v>74</v>
      </c>
      <c r="F136" s="140"/>
      <c r="G136" s="139" t="s">
        <v>74</v>
      </c>
      <c r="H136" s="139"/>
      <c r="I136" s="140" t="s">
        <v>74</v>
      </c>
      <c r="J136" s="140"/>
      <c r="K136" s="140">
        <v>1300</v>
      </c>
      <c r="L136" s="140"/>
      <c r="M136" s="140" t="s">
        <v>74</v>
      </c>
      <c r="N136" s="140"/>
      <c r="O136" s="140" t="s">
        <v>74</v>
      </c>
      <c r="P136" s="140"/>
      <c r="Q136" s="139">
        <v>5000</v>
      </c>
      <c r="R136" s="139"/>
      <c r="S136" s="140" t="s">
        <v>74</v>
      </c>
      <c r="T136" s="140"/>
      <c r="U136" s="139">
        <v>5500</v>
      </c>
      <c r="V136" s="139"/>
    </row>
    <row r="137" spans="1:22" ht="24">
      <c r="A137" s="158"/>
      <c r="B137" s="158"/>
      <c r="C137" s="158"/>
      <c r="D137" s="36" t="s">
        <v>128</v>
      </c>
      <c r="E137" s="140">
        <v>0</v>
      </c>
      <c r="F137" s="140"/>
      <c r="G137" s="140"/>
      <c r="H137" s="140"/>
      <c r="I137" s="140"/>
      <c r="J137" s="140"/>
      <c r="K137" s="140"/>
      <c r="L137" s="140"/>
      <c r="M137" s="140"/>
      <c r="N137" s="140"/>
      <c r="O137" s="140"/>
      <c r="P137" s="140"/>
      <c r="Q137" s="140"/>
      <c r="R137" s="140"/>
      <c r="S137" s="140"/>
      <c r="T137" s="140"/>
      <c r="U137" s="140"/>
      <c r="V137" s="140"/>
    </row>
    <row r="138" spans="1:22" ht="24">
      <c r="A138" s="158"/>
      <c r="B138" s="158"/>
      <c r="C138" s="158"/>
      <c r="D138" s="36" t="s">
        <v>216</v>
      </c>
      <c r="E138" s="140" t="s">
        <v>74</v>
      </c>
      <c r="F138" s="140"/>
      <c r="G138" s="142" t="s">
        <v>74</v>
      </c>
      <c r="H138" s="142"/>
      <c r="I138" s="134" t="s">
        <v>74</v>
      </c>
      <c r="J138" s="134"/>
      <c r="K138" s="134" t="s">
        <v>74</v>
      </c>
      <c r="L138" s="134"/>
      <c r="M138" s="140">
        <v>0</v>
      </c>
      <c r="N138" s="140"/>
      <c r="O138" s="140">
        <v>4956</v>
      </c>
      <c r="P138" s="140"/>
      <c r="Q138" s="140">
        <v>4956</v>
      </c>
      <c r="R138" s="140"/>
      <c r="S138" s="140">
        <v>4956</v>
      </c>
      <c r="T138" s="140"/>
      <c r="U138" s="140">
        <v>4956</v>
      </c>
      <c r="V138" s="140"/>
    </row>
    <row r="139" spans="1:22" ht="12.75" customHeight="1">
      <c r="A139" s="155" t="s">
        <v>112</v>
      </c>
      <c r="B139" s="156"/>
      <c r="C139" s="156"/>
      <c r="D139" s="156"/>
      <c r="E139" s="156"/>
      <c r="F139" s="156"/>
      <c r="G139" s="156"/>
      <c r="H139" s="156"/>
      <c r="I139" s="156"/>
      <c r="J139" s="156"/>
      <c r="K139" s="156"/>
      <c r="L139" s="156"/>
      <c r="M139" s="156"/>
      <c r="N139" s="156"/>
      <c r="O139" s="156"/>
      <c r="P139" s="156"/>
      <c r="Q139" s="156"/>
      <c r="R139" s="156"/>
      <c r="S139" s="156"/>
      <c r="T139" s="156"/>
      <c r="U139" s="156"/>
      <c r="V139" s="157"/>
    </row>
    <row r="140" spans="1:22" ht="12">
      <c r="A140" s="133" t="s">
        <v>72</v>
      </c>
      <c r="B140" s="133" t="s">
        <v>125</v>
      </c>
      <c r="C140" s="133" t="s">
        <v>71</v>
      </c>
      <c r="D140" s="43" t="s">
        <v>75</v>
      </c>
      <c r="E140" s="133">
        <v>2007</v>
      </c>
      <c r="F140" s="133"/>
      <c r="G140" s="133">
        <v>2008</v>
      </c>
      <c r="H140" s="133"/>
      <c r="I140" s="133">
        <v>2009</v>
      </c>
      <c r="J140" s="133"/>
      <c r="K140" s="133" t="s">
        <v>334</v>
      </c>
      <c r="L140" s="133"/>
      <c r="M140" s="135">
        <v>2011</v>
      </c>
      <c r="N140" s="135"/>
      <c r="O140" s="133">
        <v>2012</v>
      </c>
      <c r="P140" s="133"/>
      <c r="Q140" s="135">
        <v>2013</v>
      </c>
      <c r="R140" s="135"/>
      <c r="S140" s="133">
        <v>2014</v>
      </c>
      <c r="T140" s="133"/>
      <c r="U140" s="135">
        <v>2015</v>
      </c>
      <c r="V140" s="135"/>
    </row>
    <row r="141" spans="1:22" ht="12.75" customHeight="1">
      <c r="A141" s="133"/>
      <c r="B141" s="133"/>
      <c r="C141" s="133"/>
      <c r="D141" s="43" t="s">
        <v>76</v>
      </c>
      <c r="E141" s="43" t="s">
        <v>77</v>
      </c>
      <c r="F141" s="43" t="s">
        <v>78</v>
      </c>
      <c r="G141" s="43" t="s">
        <v>77</v>
      </c>
      <c r="H141" s="43" t="s">
        <v>78</v>
      </c>
      <c r="I141" s="43" t="s">
        <v>77</v>
      </c>
      <c r="J141" s="43" t="s">
        <v>78</v>
      </c>
      <c r="K141" s="43" t="s">
        <v>77</v>
      </c>
      <c r="L141" s="43" t="s">
        <v>78</v>
      </c>
      <c r="M141" s="54" t="s">
        <v>77</v>
      </c>
      <c r="N141" s="44" t="s">
        <v>78</v>
      </c>
      <c r="O141" s="43" t="s">
        <v>77</v>
      </c>
      <c r="P141" s="43" t="s">
        <v>78</v>
      </c>
      <c r="Q141" s="44" t="s">
        <v>77</v>
      </c>
      <c r="R141" s="44" t="s">
        <v>78</v>
      </c>
      <c r="S141" s="43" t="s">
        <v>77</v>
      </c>
      <c r="T141" s="43" t="s">
        <v>78</v>
      </c>
      <c r="U141" s="44" t="s">
        <v>77</v>
      </c>
      <c r="V141" s="44" t="s">
        <v>78</v>
      </c>
    </row>
    <row r="142" spans="1:22" s="3" customFormat="1" ht="12" customHeight="1">
      <c r="A142" s="154" t="s">
        <v>118</v>
      </c>
      <c r="B142" s="154" t="s">
        <v>135</v>
      </c>
      <c r="C142" s="244" t="s">
        <v>311</v>
      </c>
      <c r="D142" s="36" t="s">
        <v>79</v>
      </c>
      <c r="E142" s="5">
        <v>0</v>
      </c>
      <c r="F142" s="5">
        <v>0</v>
      </c>
      <c r="G142" s="5">
        <v>0</v>
      </c>
      <c r="H142" s="5">
        <v>0</v>
      </c>
      <c r="I142" s="5">
        <v>0</v>
      </c>
      <c r="J142" s="5">
        <v>0</v>
      </c>
      <c r="K142" s="5">
        <v>0</v>
      </c>
      <c r="L142" s="5">
        <v>0</v>
      </c>
      <c r="M142" s="25">
        <v>0</v>
      </c>
      <c r="N142" s="6">
        <v>0</v>
      </c>
      <c r="O142" s="5" t="s">
        <v>74</v>
      </c>
      <c r="P142" s="5" t="s">
        <v>74</v>
      </c>
      <c r="Q142" s="6" t="s">
        <v>74</v>
      </c>
      <c r="R142" s="6" t="s">
        <v>74</v>
      </c>
      <c r="S142" s="5" t="s">
        <v>74</v>
      </c>
      <c r="T142" s="5" t="s">
        <v>74</v>
      </c>
      <c r="U142" s="6" t="s">
        <v>74</v>
      </c>
      <c r="V142" s="6" t="s">
        <v>74</v>
      </c>
    </row>
    <row r="143" spans="1:22" ht="24">
      <c r="A143" s="154"/>
      <c r="B143" s="154"/>
      <c r="C143" s="244"/>
      <c r="D143" s="36" t="s">
        <v>127</v>
      </c>
      <c r="E143" s="140" t="s">
        <v>74</v>
      </c>
      <c r="F143" s="140"/>
      <c r="G143" s="139" t="s">
        <v>74</v>
      </c>
      <c r="H143" s="139"/>
      <c r="I143" s="140" t="s">
        <v>74</v>
      </c>
      <c r="J143" s="140"/>
      <c r="K143" s="140">
        <v>20000</v>
      </c>
      <c r="L143" s="140"/>
      <c r="M143" s="140" t="s">
        <v>74</v>
      </c>
      <c r="N143" s="140"/>
      <c r="O143" s="140" t="s">
        <v>74</v>
      </c>
      <c r="P143" s="140"/>
      <c r="Q143" s="139">
        <v>70000</v>
      </c>
      <c r="R143" s="139"/>
      <c r="S143" s="140" t="s">
        <v>74</v>
      </c>
      <c r="T143" s="140"/>
      <c r="U143" s="139">
        <v>75000</v>
      </c>
      <c r="V143" s="139"/>
    </row>
    <row r="144" spans="1:22" ht="24">
      <c r="A144" s="154"/>
      <c r="B144" s="154"/>
      <c r="C144" s="244"/>
      <c r="D144" s="36" t="s">
        <v>128</v>
      </c>
      <c r="E144" s="140">
        <v>0</v>
      </c>
      <c r="F144" s="140"/>
      <c r="G144" s="140"/>
      <c r="H144" s="140"/>
      <c r="I144" s="140"/>
      <c r="J144" s="140"/>
      <c r="K144" s="140"/>
      <c r="L144" s="140"/>
      <c r="M144" s="140"/>
      <c r="N144" s="140"/>
      <c r="O144" s="140"/>
      <c r="P144" s="140"/>
      <c r="Q144" s="140"/>
      <c r="R144" s="140"/>
      <c r="S144" s="140"/>
      <c r="T144" s="140"/>
      <c r="U144" s="140"/>
      <c r="V144" s="140"/>
    </row>
    <row r="145" spans="1:22" ht="24">
      <c r="A145" s="154"/>
      <c r="B145" s="154"/>
      <c r="C145" s="244"/>
      <c r="D145" s="36" t="s">
        <v>216</v>
      </c>
      <c r="E145" s="140" t="s">
        <v>74</v>
      </c>
      <c r="F145" s="140"/>
      <c r="G145" s="142" t="s">
        <v>74</v>
      </c>
      <c r="H145" s="142"/>
      <c r="I145" s="134" t="s">
        <v>74</v>
      </c>
      <c r="J145" s="134"/>
      <c r="K145" s="134" t="s">
        <v>74</v>
      </c>
      <c r="L145" s="134"/>
      <c r="M145" s="140">
        <v>0</v>
      </c>
      <c r="N145" s="140"/>
      <c r="O145" s="140">
        <v>0</v>
      </c>
      <c r="P145" s="140"/>
      <c r="Q145" s="140">
        <v>1945937</v>
      </c>
      <c r="R145" s="140"/>
      <c r="S145" s="140">
        <v>1945937</v>
      </c>
      <c r="T145" s="140"/>
      <c r="U145" s="140">
        <v>1945937</v>
      </c>
      <c r="V145" s="140"/>
    </row>
    <row r="146" spans="1:22" ht="12">
      <c r="A146" s="129" t="s">
        <v>98</v>
      </c>
      <c r="B146" s="129"/>
      <c r="C146" s="129"/>
      <c r="D146" s="129"/>
      <c r="E146" s="129"/>
      <c r="F146" s="129"/>
      <c r="G146" s="129"/>
      <c r="H146" s="129"/>
      <c r="I146" s="129"/>
      <c r="J146" s="129"/>
      <c r="K146" s="129"/>
      <c r="L146" s="129"/>
      <c r="M146" s="129"/>
      <c r="N146" s="129"/>
      <c r="O146" s="129"/>
      <c r="P146" s="129"/>
      <c r="Q146" s="129"/>
      <c r="R146" s="129"/>
      <c r="S146" s="129"/>
      <c r="T146" s="129"/>
      <c r="U146" s="129"/>
      <c r="V146" s="129"/>
    </row>
    <row r="147" spans="1:22" ht="12.75" customHeight="1">
      <c r="A147" s="130" t="s">
        <v>70</v>
      </c>
      <c r="B147" s="130"/>
      <c r="C147" s="130"/>
      <c r="D147" s="130"/>
      <c r="E147" s="130"/>
      <c r="F147" s="130"/>
      <c r="G147" s="130"/>
      <c r="H147" s="130"/>
      <c r="I147" s="130"/>
      <c r="J147" s="130"/>
      <c r="K147" s="130"/>
      <c r="L147" s="130"/>
      <c r="M147" s="130"/>
      <c r="N147" s="130"/>
      <c r="O147" s="130"/>
      <c r="P147" s="130"/>
      <c r="Q147" s="130"/>
      <c r="R147" s="130"/>
      <c r="S147" s="130"/>
      <c r="T147" s="130"/>
      <c r="U147" s="130"/>
      <c r="V147" s="130"/>
    </row>
    <row r="148" spans="1:22" ht="21.75" customHeight="1">
      <c r="A148" s="133" t="s">
        <v>72</v>
      </c>
      <c r="B148" s="133" t="s">
        <v>125</v>
      </c>
      <c r="C148" s="133" t="s">
        <v>71</v>
      </c>
      <c r="D148" s="43" t="s">
        <v>75</v>
      </c>
      <c r="E148" s="133">
        <v>2007</v>
      </c>
      <c r="F148" s="133"/>
      <c r="G148" s="133">
        <v>2008</v>
      </c>
      <c r="H148" s="133"/>
      <c r="I148" s="133">
        <v>2009</v>
      </c>
      <c r="J148" s="133"/>
      <c r="K148" s="133" t="s">
        <v>334</v>
      </c>
      <c r="L148" s="133"/>
      <c r="M148" s="135">
        <v>2011</v>
      </c>
      <c r="N148" s="135"/>
      <c r="O148" s="133">
        <v>2012</v>
      </c>
      <c r="P148" s="133"/>
      <c r="Q148" s="135">
        <v>2013</v>
      </c>
      <c r="R148" s="135"/>
      <c r="S148" s="133">
        <v>2014</v>
      </c>
      <c r="T148" s="133"/>
      <c r="U148" s="135">
        <v>2015</v>
      </c>
      <c r="V148" s="135"/>
    </row>
    <row r="149" spans="1:22" ht="12">
      <c r="A149" s="133"/>
      <c r="B149" s="133"/>
      <c r="C149" s="133"/>
      <c r="D149" s="43" t="s">
        <v>76</v>
      </c>
      <c r="E149" s="43" t="s">
        <v>77</v>
      </c>
      <c r="F149" s="43" t="s">
        <v>78</v>
      </c>
      <c r="G149" s="43" t="s">
        <v>77</v>
      </c>
      <c r="H149" s="43" t="s">
        <v>78</v>
      </c>
      <c r="I149" s="43" t="s">
        <v>77</v>
      </c>
      <c r="J149" s="43" t="s">
        <v>78</v>
      </c>
      <c r="K149" s="43" t="s">
        <v>77</v>
      </c>
      <c r="L149" s="43" t="s">
        <v>78</v>
      </c>
      <c r="M149" s="54" t="s">
        <v>77</v>
      </c>
      <c r="N149" s="44" t="s">
        <v>78</v>
      </c>
      <c r="O149" s="43" t="s">
        <v>77</v>
      </c>
      <c r="P149" s="43" t="s">
        <v>78</v>
      </c>
      <c r="Q149" s="44" t="s">
        <v>77</v>
      </c>
      <c r="R149" s="44" t="s">
        <v>78</v>
      </c>
      <c r="S149" s="43" t="s">
        <v>77</v>
      </c>
      <c r="T149" s="43" t="s">
        <v>78</v>
      </c>
      <c r="U149" s="44" t="s">
        <v>77</v>
      </c>
      <c r="V149" s="44" t="s">
        <v>78</v>
      </c>
    </row>
    <row r="150" spans="1:22" ht="12" customHeight="1">
      <c r="A150" s="154" t="s">
        <v>146</v>
      </c>
      <c r="B150" s="154" t="s">
        <v>137</v>
      </c>
      <c r="C150" s="244" t="s">
        <v>303</v>
      </c>
      <c r="D150" s="36" t="s">
        <v>79</v>
      </c>
      <c r="E150" s="9">
        <v>0</v>
      </c>
      <c r="F150" s="9">
        <v>0</v>
      </c>
      <c r="G150" s="9">
        <v>0</v>
      </c>
      <c r="H150" s="9">
        <v>0</v>
      </c>
      <c r="I150" s="9">
        <v>0</v>
      </c>
      <c r="J150" s="9">
        <v>0</v>
      </c>
      <c r="K150" s="9">
        <v>0</v>
      </c>
      <c r="L150" s="9">
        <v>0</v>
      </c>
      <c r="M150" s="25">
        <v>0</v>
      </c>
      <c r="N150" s="11">
        <v>1</v>
      </c>
      <c r="O150" s="9" t="s">
        <v>74</v>
      </c>
      <c r="P150" s="9" t="s">
        <v>74</v>
      </c>
      <c r="Q150" s="11" t="s">
        <v>74</v>
      </c>
      <c r="R150" s="11" t="s">
        <v>74</v>
      </c>
      <c r="S150" s="9" t="s">
        <v>74</v>
      </c>
      <c r="T150" s="9" t="s">
        <v>74</v>
      </c>
      <c r="U150" s="11" t="s">
        <v>74</v>
      </c>
      <c r="V150" s="11" t="s">
        <v>74</v>
      </c>
    </row>
    <row r="151" spans="1:22" ht="24">
      <c r="A151" s="154"/>
      <c r="B151" s="154"/>
      <c r="C151" s="244"/>
      <c r="D151" s="36" t="s">
        <v>127</v>
      </c>
      <c r="E151" s="183" t="s">
        <v>74</v>
      </c>
      <c r="F151" s="183"/>
      <c r="G151" s="234" t="s">
        <v>74</v>
      </c>
      <c r="H151" s="234"/>
      <c r="I151" s="183" t="s">
        <v>74</v>
      </c>
      <c r="J151" s="183"/>
      <c r="K151" s="172">
        <v>1</v>
      </c>
      <c r="L151" s="172"/>
      <c r="M151" s="183" t="s">
        <v>74</v>
      </c>
      <c r="N151" s="183"/>
      <c r="O151" s="183" t="s">
        <v>74</v>
      </c>
      <c r="P151" s="183"/>
      <c r="Q151" s="176">
        <v>4</v>
      </c>
      <c r="R151" s="176"/>
      <c r="S151" s="183" t="s">
        <v>74</v>
      </c>
      <c r="T151" s="183"/>
      <c r="U151" s="176">
        <v>4</v>
      </c>
      <c r="V151" s="176"/>
    </row>
    <row r="152" spans="1:22" s="3" customFormat="1" ht="24">
      <c r="A152" s="154"/>
      <c r="B152" s="154"/>
      <c r="C152" s="244"/>
      <c r="D152" s="36" t="s">
        <v>128</v>
      </c>
      <c r="E152" s="183">
        <v>0</v>
      </c>
      <c r="F152" s="183"/>
      <c r="G152" s="183"/>
      <c r="H152" s="183"/>
      <c r="I152" s="183"/>
      <c r="J152" s="183"/>
      <c r="K152" s="183"/>
      <c r="L152" s="183"/>
      <c r="M152" s="183"/>
      <c r="N152" s="183"/>
      <c r="O152" s="183"/>
      <c r="P152" s="183"/>
      <c r="Q152" s="183"/>
      <c r="R152" s="183"/>
      <c r="S152" s="183"/>
      <c r="T152" s="183"/>
      <c r="U152" s="183"/>
      <c r="V152" s="183"/>
    </row>
    <row r="153" spans="1:22" s="3" customFormat="1" ht="24">
      <c r="A153" s="154"/>
      <c r="B153" s="154"/>
      <c r="C153" s="244"/>
      <c r="D153" s="36" t="s">
        <v>216</v>
      </c>
      <c r="E153" s="140" t="s">
        <v>74</v>
      </c>
      <c r="F153" s="140"/>
      <c r="G153" s="142" t="s">
        <v>74</v>
      </c>
      <c r="H153" s="142"/>
      <c r="I153" s="134" t="s">
        <v>74</v>
      </c>
      <c r="J153" s="134"/>
      <c r="K153" s="134" t="s">
        <v>74</v>
      </c>
      <c r="L153" s="134"/>
      <c r="M153" s="140">
        <v>1</v>
      </c>
      <c r="N153" s="140"/>
      <c r="O153" s="140">
        <v>3</v>
      </c>
      <c r="P153" s="140"/>
      <c r="Q153" s="140">
        <v>6</v>
      </c>
      <c r="R153" s="140"/>
      <c r="S153" s="140">
        <v>6</v>
      </c>
      <c r="T153" s="140"/>
      <c r="U153" s="140">
        <v>6</v>
      </c>
      <c r="V153" s="140"/>
    </row>
    <row r="154" spans="1:22" ht="12" customHeight="1">
      <c r="A154" s="154" t="s">
        <v>150</v>
      </c>
      <c r="B154" s="154" t="s">
        <v>142</v>
      </c>
      <c r="C154" s="154" t="s">
        <v>306</v>
      </c>
      <c r="D154" s="36" t="s">
        <v>79</v>
      </c>
      <c r="E154" s="9">
        <v>0</v>
      </c>
      <c r="F154" s="9">
        <v>0</v>
      </c>
      <c r="G154" s="9">
        <v>0</v>
      </c>
      <c r="H154" s="9">
        <v>0</v>
      </c>
      <c r="I154" s="9">
        <v>0</v>
      </c>
      <c r="J154" s="9">
        <v>0</v>
      </c>
      <c r="K154" s="9">
        <v>0</v>
      </c>
      <c r="L154" s="9">
        <v>0</v>
      </c>
      <c r="M154" s="25">
        <v>0</v>
      </c>
      <c r="N154" s="11">
        <v>0</v>
      </c>
      <c r="O154" s="9" t="s">
        <v>74</v>
      </c>
      <c r="P154" s="9" t="s">
        <v>74</v>
      </c>
      <c r="Q154" s="11" t="s">
        <v>74</v>
      </c>
      <c r="R154" s="11" t="s">
        <v>74</v>
      </c>
      <c r="S154" s="9" t="s">
        <v>74</v>
      </c>
      <c r="T154" s="9" t="s">
        <v>74</v>
      </c>
      <c r="U154" s="11" t="s">
        <v>74</v>
      </c>
      <c r="V154" s="11" t="s">
        <v>74</v>
      </c>
    </row>
    <row r="155" spans="1:22" ht="24">
      <c r="A155" s="154"/>
      <c r="B155" s="154"/>
      <c r="C155" s="154"/>
      <c r="D155" s="36" t="s">
        <v>127</v>
      </c>
      <c r="E155" s="183" t="s">
        <v>74</v>
      </c>
      <c r="F155" s="183"/>
      <c r="G155" s="234" t="s">
        <v>74</v>
      </c>
      <c r="H155" s="234"/>
      <c r="I155" s="183" t="s">
        <v>74</v>
      </c>
      <c r="J155" s="183"/>
      <c r="K155" s="172">
        <v>10</v>
      </c>
      <c r="L155" s="172"/>
      <c r="M155" s="183" t="s">
        <v>74</v>
      </c>
      <c r="N155" s="183"/>
      <c r="O155" s="183" t="s">
        <v>74</v>
      </c>
      <c r="P155" s="183"/>
      <c r="Q155" s="176">
        <v>30</v>
      </c>
      <c r="R155" s="176"/>
      <c r="S155" s="183" t="s">
        <v>74</v>
      </c>
      <c r="T155" s="183"/>
      <c r="U155" s="176">
        <v>30</v>
      </c>
      <c r="V155" s="176"/>
    </row>
    <row r="156" spans="1:22" ht="24">
      <c r="A156" s="154"/>
      <c r="B156" s="154"/>
      <c r="C156" s="154"/>
      <c r="D156" s="36" t="s">
        <v>128</v>
      </c>
      <c r="E156" s="140">
        <v>0</v>
      </c>
      <c r="F156" s="140"/>
      <c r="G156" s="140"/>
      <c r="H156" s="140"/>
      <c r="I156" s="140"/>
      <c r="J156" s="140"/>
      <c r="K156" s="140"/>
      <c r="L156" s="140"/>
      <c r="M156" s="140"/>
      <c r="N156" s="140"/>
      <c r="O156" s="140"/>
      <c r="P156" s="140"/>
      <c r="Q156" s="140"/>
      <c r="R156" s="140"/>
      <c r="S156" s="140"/>
      <c r="T156" s="140"/>
      <c r="U156" s="140"/>
      <c r="V156" s="140"/>
    </row>
    <row r="157" spans="1:22" ht="24">
      <c r="A157" s="154"/>
      <c r="B157" s="154"/>
      <c r="C157" s="154"/>
      <c r="D157" s="36" t="s">
        <v>216</v>
      </c>
      <c r="E157" s="140" t="s">
        <v>74</v>
      </c>
      <c r="F157" s="140"/>
      <c r="G157" s="142" t="s">
        <v>74</v>
      </c>
      <c r="H157" s="142"/>
      <c r="I157" s="134" t="s">
        <v>74</v>
      </c>
      <c r="J157" s="134"/>
      <c r="K157" s="134" t="s">
        <v>74</v>
      </c>
      <c r="L157" s="134"/>
      <c r="M157" s="140">
        <v>0</v>
      </c>
      <c r="N157" s="140"/>
      <c r="O157" s="207">
        <v>4.65</v>
      </c>
      <c r="P157" s="207"/>
      <c r="Q157" s="207">
        <v>29.95</v>
      </c>
      <c r="R157" s="207"/>
      <c r="S157" s="245">
        <v>29.95</v>
      </c>
      <c r="T157" s="245"/>
      <c r="U157" s="245">
        <v>29.95</v>
      </c>
      <c r="V157" s="245"/>
    </row>
    <row r="158" spans="1:22" ht="12.75">
      <c r="A158" s="155" t="s">
        <v>112</v>
      </c>
      <c r="B158" s="156"/>
      <c r="C158" s="156"/>
      <c r="D158" s="156"/>
      <c r="E158" s="156"/>
      <c r="F158" s="156"/>
      <c r="G158" s="156"/>
      <c r="H158" s="156"/>
      <c r="I158" s="156"/>
      <c r="J158" s="156"/>
      <c r="K158" s="156"/>
      <c r="L158" s="156"/>
      <c r="M158" s="156"/>
      <c r="N158" s="156"/>
      <c r="O158" s="156"/>
      <c r="P158" s="156"/>
      <c r="Q158" s="156"/>
      <c r="R158" s="156"/>
      <c r="S158" s="156"/>
      <c r="T158" s="156"/>
      <c r="U158" s="156"/>
      <c r="V158" s="157"/>
    </row>
    <row r="159" spans="1:22" ht="12">
      <c r="A159" s="133" t="s">
        <v>72</v>
      </c>
      <c r="B159" s="133" t="s">
        <v>125</v>
      </c>
      <c r="C159" s="133" t="s">
        <v>71</v>
      </c>
      <c r="D159" s="43" t="s">
        <v>75</v>
      </c>
      <c r="E159" s="133">
        <v>2007</v>
      </c>
      <c r="F159" s="133"/>
      <c r="G159" s="133">
        <v>2008</v>
      </c>
      <c r="H159" s="133"/>
      <c r="I159" s="133">
        <v>2009</v>
      </c>
      <c r="J159" s="133"/>
      <c r="K159" s="133" t="s">
        <v>334</v>
      </c>
      <c r="L159" s="133"/>
      <c r="M159" s="135">
        <v>2011</v>
      </c>
      <c r="N159" s="135"/>
      <c r="O159" s="133">
        <v>2012</v>
      </c>
      <c r="P159" s="133"/>
      <c r="Q159" s="135">
        <v>2013</v>
      </c>
      <c r="R159" s="135"/>
      <c r="S159" s="133">
        <v>2014</v>
      </c>
      <c r="T159" s="133"/>
      <c r="U159" s="135">
        <v>2015</v>
      </c>
      <c r="V159" s="135"/>
    </row>
    <row r="160" spans="1:22" ht="12">
      <c r="A160" s="133"/>
      <c r="B160" s="133"/>
      <c r="C160" s="133"/>
      <c r="D160" s="43" t="s">
        <v>76</v>
      </c>
      <c r="E160" s="43" t="s">
        <v>77</v>
      </c>
      <c r="F160" s="43" t="s">
        <v>78</v>
      </c>
      <c r="G160" s="43" t="s">
        <v>77</v>
      </c>
      <c r="H160" s="43" t="s">
        <v>78</v>
      </c>
      <c r="I160" s="43" t="s">
        <v>77</v>
      </c>
      <c r="J160" s="43" t="s">
        <v>78</v>
      </c>
      <c r="K160" s="43" t="s">
        <v>77</v>
      </c>
      <c r="L160" s="43" t="s">
        <v>78</v>
      </c>
      <c r="M160" s="54" t="s">
        <v>77</v>
      </c>
      <c r="N160" s="44" t="s">
        <v>78</v>
      </c>
      <c r="O160" s="43" t="s">
        <v>77</v>
      </c>
      <c r="P160" s="43" t="s">
        <v>78</v>
      </c>
      <c r="Q160" s="44" t="s">
        <v>77</v>
      </c>
      <c r="R160" s="44" t="s">
        <v>78</v>
      </c>
      <c r="S160" s="43" t="s">
        <v>77</v>
      </c>
      <c r="T160" s="43" t="s">
        <v>78</v>
      </c>
      <c r="U160" s="44" t="s">
        <v>77</v>
      </c>
      <c r="V160" s="44" t="s">
        <v>78</v>
      </c>
    </row>
    <row r="161" spans="1:22" ht="12" customHeight="1">
      <c r="A161" s="154" t="s">
        <v>360</v>
      </c>
      <c r="B161" s="154" t="s">
        <v>240</v>
      </c>
      <c r="C161" s="154" t="s">
        <v>309</v>
      </c>
      <c r="D161" s="36" t="s">
        <v>79</v>
      </c>
      <c r="E161" s="9">
        <v>0</v>
      </c>
      <c r="F161" s="9">
        <v>0</v>
      </c>
      <c r="G161" s="9">
        <v>0</v>
      </c>
      <c r="H161" s="9">
        <v>0</v>
      </c>
      <c r="I161" s="9">
        <v>0</v>
      </c>
      <c r="J161" s="9">
        <v>0</v>
      </c>
      <c r="K161" s="9">
        <v>0</v>
      </c>
      <c r="L161" s="9">
        <v>0</v>
      </c>
      <c r="M161" s="29">
        <v>0</v>
      </c>
      <c r="N161" s="11">
        <v>0</v>
      </c>
      <c r="O161" s="9" t="s">
        <v>74</v>
      </c>
      <c r="P161" s="9" t="s">
        <v>74</v>
      </c>
      <c r="Q161" s="11" t="s">
        <v>74</v>
      </c>
      <c r="R161" s="11" t="s">
        <v>74</v>
      </c>
      <c r="S161" s="9" t="s">
        <v>74</v>
      </c>
      <c r="T161" s="9" t="s">
        <v>74</v>
      </c>
      <c r="U161" s="11" t="s">
        <v>74</v>
      </c>
      <c r="V161" s="11" t="s">
        <v>74</v>
      </c>
    </row>
    <row r="162" spans="1:22" ht="24">
      <c r="A162" s="154"/>
      <c r="B162" s="154"/>
      <c r="C162" s="154"/>
      <c r="D162" s="36" t="s">
        <v>127</v>
      </c>
      <c r="E162" s="183" t="s">
        <v>74</v>
      </c>
      <c r="F162" s="183"/>
      <c r="G162" s="234" t="s">
        <v>74</v>
      </c>
      <c r="H162" s="234"/>
      <c r="I162" s="183" t="s">
        <v>74</v>
      </c>
      <c r="J162" s="183"/>
      <c r="K162" s="248">
        <v>0</v>
      </c>
      <c r="L162" s="248"/>
      <c r="M162" s="183" t="s">
        <v>74</v>
      </c>
      <c r="N162" s="183"/>
      <c r="O162" s="183" t="s">
        <v>74</v>
      </c>
      <c r="P162" s="183"/>
      <c r="Q162" s="139">
        <v>116355</v>
      </c>
      <c r="R162" s="139"/>
      <c r="S162" s="139" t="s">
        <v>74</v>
      </c>
      <c r="T162" s="139"/>
      <c r="U162" s="139">
        <v>1798418</v>
      </c>
      <c r="V162" s="139"/>
    </row>
    <row r="163" spans="1:22" ht="24">
      <c r="A163" s="154"/>
      <c r="B163" s="154"/>
      <c r="C163" s="154"/>
      <c r="D163" s="36" t="s">
        <v>128</v>
      </c>
      <c r="E163" s="183">
        <v>0</v>
      </c>
      <c r="F163" s="183"/>
      <c r="G163" s="183"/>
      <c r="H163" s="183"/>
      <c r="I163" s="183"/>
      <c r="J163" s="183"/>
      <c r="K163" s="183"/>
      <c r="L163" s="183"/>
      <c r="M163" s="183"/>
      <c r="N163" s="183"/>
      <c r="O163" s="183"/>
      <c r="P163" s="183"/>
      <c r="Q163" s="183"/>
      <c r="R163" s="183"/>
      <c r="S163" s="183"/>
      <c r="T163" s="183"/>
      <c r="U163" s="183"/>
      <c r="V163" s="183"/>
    </row>
    <row r="164" spans="1:22" ht="24">
      <c r="A164" s="154"/>
      <c r="B164" s="154"/>
      <c r="C164" s="154"/>
      <c r="D164" s="36" t="s">
        <v>216</v>
      </c>
      <c r="E164" s="140" t="s">
        <v>74</v>
      </c>
      <c r="F164" s="140"/>
      <c r="G164" s="142" t="s">
        <v>74</v>
      </c>
      <c r="H164" s="142"/>
      <c r="I164" s="134" t="s">
        <v>74</v>
      </c>
      <c r="J164" s="134"/>
      <c r="K164" s="134" t="s">
        <v>74</v>
      </c>
      <c r="L164" s="134"/>
      <c r="M164" s="140">
        <v>0</v>
      </c>
      <c r="N164" s="140"/>
      <c r="O164" s="140">
        <v>0</v>
      </c>
      <c r="P164" s="140"/>
      <c r="Q164" s="140">
        <v>0</v>
      </c>
      <c r="R164" s="140"/>
      <c r="S164" s="140">
        <v>0</v>
      </c>
      <c r="T164" s="140"/>
      <c r="U164" s="140">
        <v>0</v>
      </c>
      <c r="V164" s="140"/>
    </row>
    <row r="165" spans="1:22" s="3" customFormat="1" ht="12" customHeight="1">
      <c r="A165" s="154" t="s">
        <v>361</v>
      </c>
      <c r="B165" s="154" t="s">
        <v>240</v>
      </c>
      <c r="C165" s="154" t="s">
        <v>310</v>
      </c>
      <c r="D165" s="36" t="s">
        <v>79</v>
      </c>
      <c r="E165" s="9">
        <v>0</v>
      </c>
      <c r="F165" s="9">
        <v>0</v>
      </c>
      <c r="G165" s="9">
        <v>0</v>
      </c>
      <c r="H165" s="9">
        <v>0</v>
      </c>
      <c r="I165" s="9">
        <v>0</v>
      </c>
      <c r="J165" s="9">
        <v>0</v>
      </c>
      <c r="K165" s="9">
        <v>0</v>
      </c>
      <c r="L165" s="9">
        <v>0</v>
      </c>
      <c r="M165" s="29">
        <v>0</v>
      </c>
      <c r="N165" s="11">
        <v>0</v>
      </c>
      <c r="O165" s="9" t="s">
        <v>74</v>
      </c>
      <c r="P165" s="9" t="s">
        <v>74</v>
      </c>
      <c r="Q165" s="11" t="s">
        <v>74</v>
      </c>
      <c r="R165" s="11" t="s">
        <v>74</v>
      </c>
      <c r="S165" s="9" t="s">
        <v>74</v>
      </c>
      <c r="T165" s="9" t="s">
        <v>74</v>
      </c>
      <c r="U165" s="11" t="s">
        <v>74</v>
      </c>
      <c r="V165" s="11" t="s">
        <v>74</v>
      </c>
    </row>
    <row r="166" spans="1:22" ht="24">
      <c r="A166" s="154"/>
      <c r="B166" s="154"/>
      <c r="C166" s="154"/>
      <c r="D166" s="36" t="s">
        <v>127</v>
      </c>
      <c r="E166" s="183" t="s">
        <v>74</v>
      </c>
      <c r="F166" s="183"/>
      <c r="G166" s="234" t="s">
        <v>74</v>
      </c>
      <c r="H166" s="234"/>
      <c r="I166" s="183" t="s">
        <v>74</v>
      </c>
      <c r="J166" s="183"/>
      <c r="K166" s="248">
        <v>0</v>
      </c>
      <c r="L166" s="248"/>
      <c r="M166" s="183" t="s">
        <v>74</v>
      </c>
      <c r="N166" s="183"/>
      <c r="O166" s="183" t="s">
        <v>74</v>
      </c>
      <c r="P166" s="183"/>
      <c r="Q166" s="139">
        <v>2355</v>
      </c>
      <c r="R166" s="139"/>
      <c r="S166" s="139" t="s">
        <v>74</v>
      </c>
      <c r="T166" s="139"/>
      <c r="U166" s="139">
        <v>7272</v>
      </c>
      <c r="V166" s="139"/>
    </row>
    <row r="167" spans="1:22" ht="24">
      <c r="A167" s="154"/>
      <c r="B167" s="154"/>
      <c r="C167" s="154"/>
      <c r="D167" s="36" t="s">
        <v>128</v>
      </c>
      <c r="E167" s="140">
        <v>0</v>
      </c>
      <c r="F167" s="140"/>
      <c r="G167" s="140"/>
      <c r="H167" s="140"/>
      <c r="I167" s="140"/>
      <c r="J167" s="140"/>
      <c r="K167" s="140"/>
      <c r="L167" s="140"/>
      <c r="M167" s="140"/>
      <c r="N167" s="140"/>
      <c r="O167" s="140"/>
      <c r="P167" s="140"/>
      <c r="Q167" s="140"/>
      <c r="R167" s="140"/>
      <c r="S167" s="140"/>
      <c r="T167" s="140"/>
      <c r="U167" s="140"/>
      <c r="V167" s="140"/>
    </row>
    <row r="168" spans="1:22" ht="24">
      <c r="A168" s="154"/>
      <c r="B168" s="154"/>
      <c r="C168" s="154"/>
      <c r="D168" s="36" t="s">
        <v>216</v>
      </c>
      <c r="E168" s="140" t="s">
        <v>74</v>
      </c>
      <c r="F168" s="140"/>
      <c r="G168" s="142" t="s">
        <v>74</v>
      </c>
      <c r="H168" s="142"/>
      <c r="I168" s="134" t="s">
        <v>74</v>
      </c>
      <c r="J168" s="134"/>
      <c r="K168" s="134" t="s">
        <v>74</v>
      </c>
      <c r="L168" s="134"/>
      <c r="M168" s="140">
        <v>0</v>
      </c>
      <c r="N168" s="140"/>
      <c r="O168" s="140">
        <v>0</v>
      </c>
      <c r="P168" s="140"/>
      <c r="Q168" s="140">
        <v>0</v>
      </c>
      <c r="R168" s="140"/>
      <c r="S168" s="140">
        <v>0</v>
      </c>
      <c r="T168" s="140"/>
      <c r="U168" s="140">
        <v>0</v>
      </c>
      <c r="V168" s="140"/>
    </row>
    <row r="169" spans="1:22" ht="12">
      <c r="A169" s="129" t="s">
        <v>99</v>
      </c>
      <c r="B169" s="129"/>
      <c r="C169" s="129"/>
      <c r="D169" s="129"/>
      <c r="E169" s="129"/>
      <c r="F169" s="129"/>
      <c r="G169" s="129"/>
      <c r="H169" s="129"/>
      <c r="I169" s="129"/>
      <c r="J169" s="129"/>
      <c r="K169" s="129"/>
      <c r="L169" s="129"/>
      <c r="M169" s="129"/>
      <c r="N169" s="129"/>
      <c r="O169" s="129"/>
      <c r="P169" s="129"/>
      <c r="Q169" s="129"/>
      <c r="R169" s="129"/>
      <c r="S169" s="129"/>
      <c r="T169" s="129"/>
      <c r="U169" s="129"/>
      <c r="V169" s="129"/>
    </row>
    <row r="170" spans="1:22" ht="12.75" customHeight="1">
      <c r="A170" s="130" t="s">
        <v>70</v>
      </c>
      <c r="B170" s="130"/>
      <c r="C170" s="130"/>
      <c r="D170" s="130"/>
      <c r="E170" s="130"/>
      <c r="F170" s="130"/>
      <c r="G170" s="130"/>
      <c r="H170" s="130"/>
      <c r="I170" s="130"/>
      <c r="J170" s="130"/>
      <c r="K170" s="130"/>
      <c r="L170" s="130"/>
      <c r="M170" s="130"/>
      <c r="N170" s="130"/>
      <c r="O170" s="130"/>
      <c r="P170" s="130"/>
      <c r="Q170" s="130"/>
      <c r="R170" s="130"/>
      <c r="S170" s="130"/>
      <c r="T170" s="130"/>
      <c r="U170" s="130"/>
      <c r="V170" s="130"/>
    </row>
    <row r="171" spans="1:22" ht="21" customHeight="1">
      <c r="A171" s="133" t="s">
        <v>72</v>
      </c>
      <c r="B171" s="133" t="s">
        <v>125</v>
      </c>
      <c r="C171" s="133" t="s">
        <v>71</v>
      </c>
      <c r="D171" s="43" t="s">
        <v>75</v>
      </c>
      <c r="E171" s="133">
        <v>2007</v>
      </c>
      <c r="F171" s="133"/>
      <c r="G171" s="133">
        <v>2008</v>
      </c>
      <c r="H171" s="133"/>
      <c r="I171" s="133">
        <v>2009</v>
      </c>
      <c r="J171" s="133"/>
      <c r="K171" s="133" t="s">
        <v>334</v>
      </c>
      <c r="L171" s="133"/>
      <c r="M171" s="135">
        <v>2011</v>
      </c>
      <c r="N171" s="135"/>
      <c r="O171" s="133">
        <v>2012</v>
      </c>
      <c r="P171" s="133"/>
      <c r="Q171" s="135">
        <v>2013</v>
      </c>
      <c r="R171" s="135"/>
      <c r="S171" s="133">
        <v>2014</v>
      </c>
      <c r="T171" s="133"/>
      <c r="U171" s="135">
        <v>2015</v>
      </c>
      <c r="V171" s="135"/>
    </row>
    <row r="172" spans="1:22" ht="12">
      <c r="A172" s="133"/>
      <c r="B172" s="133"/>
      <c r="C172" s="133"/>
      <c r="D172" s="43" t="s">
        <v>76</v>
      </c>
      <c r="E172" s="43" t="s">
        <v>77</v>
      </c>
      <c r="F172" s="43" t="s">
        <v>78</v>
      </c>
      <c r="G172" s="43" t="s">
        <v>77</v>
      </c>
      <c r="H172" s="43" t="s">
        <v>78</v>
      </c>
      <c r="I172" s="43" t="s">
        <v>77</v>
      </c>
      <c r="J172" s="43" t="s">
        <v>78</v>
      </c>
      <c r="K172" s="43" t="s">
        <v>77</v>
      </c>
      <c r="L172" s="43" t="s">
        <v>78</v>
      </c>
      <c r="M172" s="54" t="s">
        <v>77</v>
      </c>
      <c r="N172" s="44" t="s">
        <v>78</v>
      </c>
      <c r="O172" s="43" t="s">
        <v>77</v>
      </c>
      <c r="P172" s="43" t="s">
        <v>78</v>
      </c>
      <c r="Q172" s="44" t="s">
        <v>77</v>
      </c>
      <c r="R172" s="44" t="s">
        <v>78</v>
      </c>
      <c r="S172" s="43" t="s">
        <v>77</v>
      </c>
      <c r="T172" s="43" t="s">
        <v>78</v>
      </c>
      <c r="U172" s="44" t="s">
        <v>77</v>
      </c>
      <c r="V172" s="44" t="s">
        <v>78</v>
      </c>
    </row>
    <row r="173" spans="1:22" ht="12" customHeight="1">
      <c r="A173" s="154" t="s">
        <v>147</v>
      </c>
      <c r="B173" s="154" t="s">
        <v>137</v>
      </c>
      <c r="C173" s="244" t="s">
        <v>303</v>
      </c>
      <c r="D173" s="36" t="s">
        <v>79</v>
      </c>
      <c r="E173" s="9">
        <v>0</v>
      </c>
      <c r="F173" s="9">
        <v>0</v>
      </c>
      <c r="G173" s="9">
        <v>0</v>
      </c>
      <c r="H173" s="9">
        <v>0</v>
      </c>
      <c r="I173" s="9">
        <v>0</v>
      </c>
      <c r="J173" s="9">
        <v>0</v>
      </c>
      <c r="K173" s="9">
        <v>0</v>
      </c>
      <c r="L173" s="9">
        <v>0</v>
      </c>
      <c r="M173" s="25">
        <v>0</v>
      </c>
      <c r="N173" s="11">
        <v>0</v>
      </c>
      <c r="O173" s="9" t="s">
        <v>74</v>
      </c>
      <c r="P173" s="9" t="s">
        <v>74</v>
      </c>
      <c r="Q173" s="11" t="s">
        <v>74</v>
      </c>
      <c r="R173" s="11" t="s">
        <v>74</v>
      </c>
      <c r="S173" s="9" t="s">
        <v>74</v>
      </c>
      <c r="T173" s="9" t="s">
        <v>74</v>
      </c>
      <c r="U173" s="11" t="s">
        <v>74</v>
      </c>
      <c r="V173" s="11" t="s">
        <v>74</v>
      </c>
    </row>
    <row r="174" spans="1:22" ht="24">
      <c r="A174" s="154"/>
      <c r="B174" s="154"/>
      <c r="C174" s="244"/>
      <c r="D174" s="36" t="s">
        <v>127</v>
      </c>
      <c r="E174" s="183" t="s">
        <v>74</v>
      </c>
      <c r="F174" s="183"/>
      <c r="G174" s="234" t="s">
        <v>74</v>
      </c>
      <c r="H174" s="234"/>
      <c r="I174" s="183" t="s">
        <v>74</v>
      </c>
      <c r="J174" s="183"/>
      <c r="K174" s="172">
        <v>0</v>
      </c>
      <c r="L174" s="172"/>
      <c r="M174" s="183" t="s">
        <v>74</v>
      </c>
      <c r="N174" s="183"/>
      <c r="O174" s="183" t="s">
        <v>74</v>
      </c>
      <c r="P174" s="183"/>
      <c r="Q174" s="176">
        <v>1</v>
      </c>
      <c r="R174" s="176"/>
      <c r="S174" s="183" t="s">
        <v>74</v>
      </c>
      <c r="T174" s="183"/>
      <c r="U174" s="176">
        <v>1</v>
      </c>
      <c r="V174" s="176"/>
    </row>
    <row r="175" spans="1:22" s="3" customFormat="1" ht="24">
      <c r="A175" s="154"/>
      <c r="B175" s="154"/>
      <c r="C175" s="244"/>
      <c r="D175" s="36" t="s">
        <v>128</v>
      </c>
      <c r="E175" s="183">
        <v>0</v>
      </c>
      <c r="F175" s="183"/>
      <c r="G175" s="183"/>
      <c r="H175" s="183"/>
      <c r="I175" s="183"/>
      <c r="J175" s="183"/>
      <c r="K175" s="183"/>
      <c r="L175" s="183"/>
      <c r="M175" s="183"/>
      <c r="N175" s="183"/>
      <c r="O175" s="183"/>
      <c r="P175" s="183"/>
      <c r="Q175" s="183"/>
      <c r="R175" s="183"/>
      <c r="S175" s="183"/>
      <c r="T175" s="183"/>
      <c r="U175" s="183"/>
      <c r="V175" s="183"/>
    </row>
    <row r="176" spans="1:22" s="3" customFormat="1" ht="24">
      <c r="A176" s="154"/>
      <c r="B176" s="154"/>
      <c r="C176" s="244"/>
      <c r="D176" s="36" t="s">
        <v>216</v>
      </c>
      <c r="E176" s="140" t="s">
        <v>74</v>
      </c>
      <c r="F176" s="140"/>
      <c r="G176" s="142" t="s">
        <v>74</v>
      </c>
      <c r="H176" s="142"/>
      <c r="I176" s="134" t="s">
        <v>74</v>
      </c>
      <c r="J176" s="134"/>
      <c r="K176" s="134" t="s">
        <v>74</v>
      </c>
      <c r="L176" s="134"/>
      <c r="M176" s="140">
        <v>0</v>
      </c>
      <c r="N176" s="140"/>
      <c r="O176" s="140">
        <v>1</v>
      </c>
      <c r="P176" s="140"/>
      <c r="Q176" s="140">
        <v>1</v>
      </c>
      <c r="R176" s="140"/>
      <c r="S176" s="140">
        <v>1</v>
      </c>
      <c r="T176" s="140"/>
      <c r="U176" s="140">
        <v>1</v>
      </c>
      <c r="V176" s="140"/>
    </row>
    <row r="177" spans="1:22" ht="12" customHeight="1">
      <c r="A177" s="154" t="s">
        <v>148</v>
      </c>
      <c r="B177" s="154" t="s">
        <v>142</v>
      </c>
      <c r="C177" s="154" t="s">
        <v>305</v>
      </c>
      <c r="D177" s="36" t="s">
        <v>79</v>
      </c>
      <c r="E177" s="9">
        <v>0</v>
      </c>
      <c r="F177" s="9">
        <v>0</v>
      </c>
      <c r="G177" s="9">
        <v>0</v>
      </c>
      <c r="H177" s="9">
        <v>0</v>
      </c>
      <c r="I177" s="9">
        <v>0</v>
      </c>
      <c r="J177" s="9">
        <v>0</v>
      </c>
      <c r="K177" s="9">
        <v>0</v>
      </c>
      <c r="L177" s="9">
        <v>0</v>
      </c>
      <c r="M177" s="25">
        <v>0</v>
      </c>
      <c r="N177" s="11">
        <v>0</v>
      </c>
      <c r="O177" s="9" t="s">
        <v>74</v>
      </c>
      <c r="P177" s="9" t="s">
        <v>74</v>
      </c>
      <c r="Q177" s="11" t="s">
        <v>74</v>
      </c>
      <c r="R177" s="11" t="s">
        <v>74</v>
      </c>
      <c r="S177" s="9" t="s">
        <v>74</v>
      </c>
      <c r="T177" s="9" t="s">
        <v>74</v>
      </c>
      <c r="U177" s="11" t="s">
        <v>74</v>
      </c>
      <c r="V177" s="11" t="s">
        <v>74</v>
      </c>
    </row>
    <row r="178" spans="1:22" ht="24">
      <c r="A178" s="154"/>
      <c r="B178" s="154"/>
      <c r="C178" s="154"/>
      <c r="D178" s="36" t="s">
        <v>127</v>
      </c>
      <c r="E178" s="140" t="s">
        <v>74</v>
      </c>
      <c r="F178" s="140"/>
      <c r="G178" s="139" t="s">
        <v>74</v>
      </c>
      <c r="H178" s="139"/>
      <c r="I178" s="140" t="s">
        <v>74</v>
      </c>
      <c r="J178" s="140"/>
      <c r="K178" s="134">
        <v>0</v>
      </c>
      <c r="L178" s="134"/>
      <c r="M178" s="140" t="s">
        <v>74</v>
      </c>
      <c r="N178" s="140"/>
      <c r="O178" s="140" t="s">
        <v>74</v>
      </c>
      <c r="P178" s="140"/>
      <c r="Q178" s="142">
        <v>3</v>
      </c>
      <c r="R178" s="142"/>
      <c r="S178" s="140" t="s">
        <v>74</v>
      </c>
      <c r="T178" s="140"/>
      <c r="U178" s="142">
        <v>3</v>
      </c>
      <c r="V178" s="142"/>
    </row>
    <row r="179" spans="1:22" ht="24">
      <c r="A179" s="154"/>
      <c r="B179" s="154"/>
      <c r="C179" s="154"/>
      <c r="D179" s="36" t="s">
        <v>128</v>
      </c>
      <c r="E179" s="140">
        <v>0</v>
      </c>
      <c r="F179" s="140"/>
      <c r="G179" s="140"/>
      <c r="H179" s="140"/>
      <c r="I179" s="140"/>
      <c r="J179" s="140"/>
      <c r="K179" s="140"/>
      <c r="L179" s="140"/>
      <c r="M179" s="140"/>
      <c r="N179" s="140"/>
      <c r="O179" s="140"/>
      <c r="P179" s="140"/>
      <c r="Q179" s="140"/>
      <c r="R179" s="140"/>
      <c r="S179" s="140"/>
      <c r="T179" s="140"/>
      <c r="U179" s="140"/>
      <c r="V179" s="140"/>
    </row>
    <row r="180" spans="1:22" ht="13.5" customHeight="1">
      <c r="A180" s="154"/>
      <c r="B180" s="154"/>
      <c r="C180" s="154"/>
      <c r="D180" s="36" t="s">
        <v>216</v>
      </c>
      <c r="E180" s="140" t="s">
        <v>74</v>
      </c>
      <c r="F180" s="140"/>
      <c r="G180" s="142" t="s">
        <v>74</v>
      </c>
      <c r="H180" s="142"/>
      <c r="I180" s="134" t="s">
        <v>74</v>
      </c>
      <c r="J180" s="134"/>
      <c r="K180" s="134" t="s">
        <v>74</v>
      </c>
      <c r="L180" s="134"/>
      <c r="M180" s="140">
        <v>0</v>
      </c>
      <c r="N180" s="140"/>
      <c r="O180" s="140">
        <v>0</v>
      </c>
      <c r="P180" s="140"/>
      <c r="Q180" s="140">
        <v>0</v>
      </c>
      <c r="R180" s="140"/>
      <c r="S180" s="140">
        <v>0</v>
      </c>
      <c r="T180" s="140"/>
      <c r="U180" s="140">
        <v>0</v>
      </c>
      <c r="V180" s="140"/>
    </row>
    <row r="181" spans="1:22" ht="12.75" customHeight="1">
      <c r="A181" s="61" t="s">
        <v>112</v>
      </c>
      <c r="B181" s="63"/>
      <c r="C181" s="61" t="s">
        <v>112</v>
      </c>
      <c r="D181" s="63"/>
      <c r="E181" s="63"/>
      <c r="F181" s="63"/>
      <c r="G181" s="63"/>
      <c r="H181" s="63"/>
      <c r="I181" s="63"/>
      <c r="J181" s="63"/>
      <c r="K181" s="63"/>
      <c r="L181" s="63"/>
      <c r="M181" s="63"/>
      <c r="N181" s="63"/>
      <c r="O181" s="63"/>
      <c r="P181" s="63"/>
      <c r="Q181" s="63"/>
      <c r="R181" s="63"/>
      <c r="S181" s="63"/>
      <c r="T181" s="63"/>
      <c r="U181" s="63"/>
      <c r="V181" s="64"/>
    </row>
    <row r="182" spans="1:22" ht="12">
      <c r="A182" s="133" t="s">
        <v>72</v>
      </c>
      <c r="B182" s="133" t="s">
        <v>125</v>
      </c>
      <c r="C182" s="133" t="s">
        <v>71</v>
      </c>
      <c r="D182" s="43" t="s">
        <v>75</v>
      </c>
      <c r="E182" s="133">
        <v>2007</v>
      </c>
      <c r="F182" s="133"/>
      <c r="G182" s="133">
        <v>2008</v>
      </c>
      <c r="H182" s="133"/>
      <c r="I182" s="133">
        <v>2009</v>
      </c>
      <c r="J182" s="133"/>
      <c r="K182" s="133" t="s">
        <v>334</v>
      </c>
      <c r="L182" s="133"/>
      <c r="M182" s="135">
        <v>2011</v>
      </c>
      <c r="N182" s="135"/>
      <c r="O182" s="133">
        <v>2012</v>
      </c>
      <c r="P182" s="133"/>
      <c r="Q182" s="135">
        <v>2013</v>
      </c>
      <c r="R182" s="135"/>
      <c r="S182" s="133">
        <v>2014</v>
      </c>
      <c r="T182" s="133"/>
      <c r="U182" s="135">
        <v>2015</v>
      </c>
      <c r="V182" s="135"/>
    </row>
    <row r="183" spans="1:22" ht="12.75" customHeight="1">
      <c r="A183" s="133"/>
      <c r="B183" s="133"/>
      <c r="C183" s="133"/>
      <c r="D183" s="43" t="s">
        <v>76</v>
      </c>
      <c r="E183" s="43" t="s">
        <v>77</v>
      </c>
      <c r="F183" s="43" t="s">
        <v>78</v>
      </c>
      <c r="G183" s="43" t="s">
        <v>77</v>
      </c>
      <c r="H183" s="43" t="s">
        <v>78</v>
      </c>
      <c r="I183" s="43" t="s">
        <v>77</v>
      </c>
      <c r="J183" s="43" t="s">
        <v>78</v>
      </c>
      <c r="K183" s="43" t="s">
        <v>77</v>
      </c>
      <c r="L183" s="43" t="s">
        <v>78</v>
      </c>
      <c r="M183" s="54" t="s">
        <v>77</v>
      </c>
      <c r="N183" s="44" t="s">
        <v>78</v>
      </c>
      <c r="O183" s="43" t="s">
        <v>77</v>
      </c>
      <c r="P183" s="43" t="s">
        <v>78</v>
      </c>
      <c r="Q183" s="44" t="s">
        <v>77</v>
      </c>
      <c r="R183" s="44" t="s">
        <v>78</v>
      </c>
      <c r="S183" s="43" t="s">
        <v>77</v>
      </c>
      <c r="T183" s="43" t="s">
        <v>78</v>
      </c>
      <c r="U183" s="44" t="s">
        <v>77</v>
      </c>
      <c r="V183" s="44" t="s">
        <v>78</v>
      </c>
    </row>
    <row r="184" spans="1:22" ht="12" customHeight="1">
      <c r="A184" s="158" t="s">
        <v>119</v>
      </c>
      <c r="B184" s="158" t="s">
        <v>135</v>
      </c>
      <c r="C184" s="158" t="s">
        <v>288</v>
      </c>
      <c r="D184" s="36" t="s">
        <v>79</v>
      </c>
      <c r="E184" s="5">
        <v>0</v>
      </c>
      <c r="F184" s="5">
        <v>0</v>
      </c>
      <c r="G184" s="5">
        <v>0</v>
      </c>
      <c r="H184" s="5">
        <v>0</v>
      </c>
      <c r="I184" s="5">
        <v>0</v>
      </c>
      <c r="J184" s="5">
        <v>0</v>
      </c>
      <c r="K184" s="5">
        <v>0</v>
      </c>
      <c r="L184" s="5">
        <v>0</v>
      </c>
      <c r="M184" s="25">
        <v>0</v>
      </c>
      <c r="N184" s="6">
        <v>0</v>
      </c>
      <c r="O184" s="5" t="s">
        <v>74</v>
      </c>
      <c r="P184" s="5" t="s">
        <v>74</v>
      </c>
      <c r="Q184" s="6" t="s">
        <v>74</v>
      </c>
      <c r="R184" s="6" t="s">
        <v>74</v>
      </c>
      <c r="S184" s="5" t="s">
        <v>74</v>
      </c>
      <c r="T184" s="5" t="s">
        <v>74</v>
      </c>
      <c r="U184" s="6" t="s">
        <v>74</v>
      </c>
      <c r="V184" s="6" t="s">
        <v>74</v>
      </c>
    </row>
    <row r="185" spans="1:22" ht="24">
      <c r="A185" s="158"/>
      <c r="B185" s="158"/>
      <c r="C185" s="158"/>
      <c r="D185" s="36" t="s">
        <v>127</v>
      </c>
      <c r="E185" s="140" t="s">
        <v>74</v>
      </c>
      <c r="F185" s="140"/>
      <c r="G185" s="139" t="s">
        <v>74</v>
      </c>
      <c r="H185" s="139"/>
      <c r="I185" s="140" t="s">
        <v>74</v>
      </c>
      <c r="J185" s="140"/>
      <c r="K185" s="140">
        <v>20000</v>
      </c>
      <c r="L185" s="140"/>
      <c r="M185" s="140" t="s">
        <v>74</v>
      </c>
      <c r="N185" s="140"/>
      <c r="O185" s="140" t="s">
        <v>74</v>
      </c>
      <c r="P185" s="140"/>
      <c r="Q185" s="139">
        <v>150000</v>
      </c>
      <c r="R185" s="139"/>
      <c r="S185" s="140" t="s">
        <v>74</v>
      </c>
      <c r="T185" s="140"/>
      <c r="U185" s="139">
        <v>160000</v>
      </c>
      <c r="V185" s="139"/>
    </row>
    <row r="186" spans="1:22" ht="24">
      <c r="A186" s="158"/>
      <c r="B186" s="158"/>
      <c r="C186" s="158"/>
      <c r="D186" s="36" t="s">
        <v>128</v>
      </c>
      <c r="E186" s="140">
        <v>0</v>
      </c>
      <c r="F186" s="140"/>
      <c r="G186" s="140"/>
      <c r="H186" s="140"/>
      <c r="I186" s="140"/>
      <c r="J186" s="140"/>
      <c r="K186" s="140"/>
      <c r="L186" s="140"/>
      <c r="M186" s="140"/>
      <c r="N186" s="140"/>
      <c r="O186" s="140"/>
      <c r="P186" s="140"/>
      <c r="Q186" s="140"/>
      <c r="R186" s="140"/>
      <c r="S186" s="140"/>
      <c r="T186" s="140"/>
      <c r="U186" s="140"/>
      <c r="V186" s="140"/>
    </row>
    <row r="187" spans="1:22" ht="24">
      <c r="A187" s="158"/>
      <c r="B187" s="158"/>
      <c r="C187" s="158"/>
      <c r="D187" s="36" t="s">
        <v>216</v>
      </c>
      <c r="E187" s="140" t="s">
        <v>74</v>
      </c>
      <c r="F187" s="140"/>
      <c r="G187" s="142" t="s">
        <v>74</v>
      </c>
      <c r="H187" s="142"/>
      <c r="I187" s="134" t="s">
        <v>74</v>
      </c>
      <c r="J187" s="134"/>
      <c r="K187" s="134" t="s">
        <v>74</v>
      </c>
      <c r="L187" s="134"/>
      <c r="M187" s="140">
        <v>0</v>
      </c>
      <c r="N187" s="140"/>
      <c r="O187" s="140">
        <v>0</v>
      </c>
      <c r="P187" s="140"/>
      <c r="Q187" s="140">
        <v>101666</v>
      </c>
      <c r="R187" s="140"/>
      <c r="S187" s="140">
        <v>101666</v>
      </c>
      <c r="T187" s="140"/>
      <c r="U187" s="140">
        <v>101666</v>
      </c>
      <c r="V187" s="140"/>
    </row>
    <row r="188" spans="1:22" ht="12.75" customHeight="1">
      <c r="A188" s="186" t="s">
        <v>80</v>
      </c>
      <c r="B188" s="186"/>
      <c r="C188" s="186"/>
      <c r="D188" s="250" t="s">
        <v>337</v>
      </c>
      <c r="E188" s="250"/>
      <c r="F188" s="250"/>
      <c r="G188" s="250"/>
      <c r="H188" s="250"/>
      <c r="I188" s="250"/>
      <c r="J188" s="250"/>
      <c r="K188" s="250"/>
      <c r="L188" s="250"/>
      <c r="M188" s="250"/>
      <c r="N188" s="250"/>
      <c r="O188" s="250"/>
      <c r="P188" s="250"/>
      <c r="Q188" s="250"/>
      <c r="R188" s="250"/>
      <c r="S188" s="250"/>
      <c r="T188" s="250"/>
      <c r="U188" s="250"/>
      <c r="V188" s="250"/>
    </row>
    <row r="189" spans="1:22" ht="12" customHeight="1">
      <c r="A189" s="186"/>
      <c r="B189" s="186"/>
      <c r="C189" s="186"/>
      <c r="D189" s="250" t="s">
        <v>362</v>
      </c>
      <c r="E189" s="250"/>
      <c r="F189" s="250"/>
      <c r="G189" s="250"/>
      <c r="H189" s="250"/>
      <c r="I189" s="250"/>
      <c r="J189" s="250"/>
      <c r="K189" s="250"/>
      <c r="L189" s="250"/>
      <c r="M189" s="250"/>
      <c r="N189" s="250"/>
      <c r="O189" s="250"/>
      <c r="P189" s="250"/>
      <c r="Q189" s="250"/>
      <c r="R189" s="250"/>
      <c r="S189" s="250"/>
      <c r="T189" s="250"/>
      <c r="U189" s="250"/>
      <c r="V189" s="250"/>
    </row>
    <row r="190" spans="1:22" ht="50.25" customHeight="1">
      <c r="A190" s="186"/>
      <c r="B190" s="186"/>
      <c r="C190" s="186"/>
      <c r="D190" s="251" t="s">
        <v>486</v>
      </c>
      <c r="E190" s="252"/>
      <c r="F190" s="252"/>
      <c r="G190" s="252"/>
      <c r="H190" s="252"/>
      <c r="I190" s="252"/>
      <c r="J190" s="252"/>
      <c r="K190" s="252"/>
      <c r="L190" s="252"/>
      <c r="M190" s="252"/>
      <c r="N190" s="252"/>
      <c r="O190" s="252"/>
      <c r="P190" s="252"/>
      <c r="Q190" s="252"/>
      <c r="R190" s="252"/>
      <c r="S190" s="252"/>
      <c r="T190" s="252"/>
      <c r="U190" s="252"/>
      <c r="V190" s="253"/>
    </row>
    <row r="191" spans="1:22" ht="12">
      <c r="A191" s="186"/>
      <c r="B191" s="186"/>
      <c r="C191" s="186"/>
      <c r="D191" s="241" t="s">
        <v>367</v>
      </c>
      <c r="E191" s="241"/>
      <c r="F191" s="241"/>
      <c r="G191" s="241"/>
      <c r="H191" s="241"/>
      <c r="I191" s="241"/>
      <c r="J191" s="241"/>
      <c r="K191" s="241"/>
      <c r="L191" s="241"/>
      <c r="M191" s="241"/>
      <c r="N191" s="241"/>
      <c r="O191" s="241"/>
      <c r="P191" s="241"/>
      <c r="Q191" s="241"/>
      <c r="R191" s="241"/>
      <c r="S191" s="241"/>
      <c r="T191" s="241"/>
      <c r="U191" s="241"/>
      <c r="V191" s="241"/>
    </row>
  </sheetData>
  <sheetProtection/>
  <mergeCells count="935">
    <mergeCell ref="O94:P94"/>
    <mergeCell ref="B76:B79"/>
    <mergeCell ref="O81:P81"/>
    <mergeCell ref="A80:A83"/>
    <mergeCell ref="G81:H81"/>
    <mergeCell ref="E79:F79"/>
    <mergeCell ref="G92:H92"/>
    <mergeCell ref="B80:B83"/>
    <mergeCell ref="E78:V78"/>
    <mergeCell ref="D190:V190"/>
    <mergeCell ref="I83:J83"/>
    <mergeCell ref="O83:P83"/>
    <mergeCell ref="S74:T74"/>
    <mergeCell ref="O79:P79"/>
    <mergeCell ref="G90:H90"/>
    <mergeCell ref="E92:F92"/>
    <mergeCell ref="E83:F83"/>
    <mergeCell ref="E77:F77"/>
    <mergeCell ref="E81:F81"/>
    <mergeCell ref="K83:L83"/>
    <mergeCell ref="M83:N83"/>
    <mergeCell ref="M79:N79"/>
    <mergeCell ref="Q83:R83"/>
    <mergeCell ref="K79:L79"/>
    <mergeCell ref="Q79:R79"/>
    <mergeCell ref="Q81:R81"/>
    <mergeCell ref="A59:A62"/>
    <mergeCell ref="S70:T70"/>
    <mergeCell ref="E74:F74"/>
    <mergeCell ref="A67:A70"/>
    <mergeCell ref="U68:V68"/>
    <mergeCell ref="K81:L81"/>
    <mergeCell ref="A76:A79"/>
    <mergeCell ref="M68:N68"/>
    <mergeCell ref="K66:L66"/>
    <mergeCell ref="A74:A75"/>
    <mergeCell ref="U70:V70"/>
    <mergeCell ref="I70:J70"/>
    <mergeCell ref="K70:L70"/>
    <mergeCell ref="E68:F68"/>
    <mergeCell ref="Q50:R50"/>
    <mergeCell ref="U54:V54"/>
    <mergeCell ref="K54:L54"/>
    <mergeCell ref="S54:T54"/>
    <mergeCell ref="U58:V58"/>
    <mergeCell ref="Q62:R62"/>
    <mergeCell ref="G79:H79"/>
    <mergeCell ref="I79:J79"/>
    <mergeCell ref="M70:N70"/>
    <mergeCell ref="S77:T77"/>
    <mergeCell ref="Q77:R77"/>
    <mergeCell ref="G77:H77"/>
    <mergeCell ref="S79:T79"/>
    <mergeCell ref="M74:N74"/>
    <mergeCell ref="Q70:R70"/>
    <mergeCell ref="O70:P70"/>
    <mergeCell ref="B51:B54"/>
    <mergeCell ref="G62:H62"/>
    <mergeCell ref="I62:J62"/>
    <mergeCell ref="I68:J68"/>
    <mergeCell ref="I66:J66"/>
    <mergeCell ref="E54:F54"/>
    <mergeCell ref="G54:H54"/>
    <mergeCell ref="I54:J54"/>
    <mergeCell ref="B63:B66"/>
    <mergeCell ref="I58:J58"/>
    <mergeCell ref="A55:A58"/>
    <mergeCell ref="B59:B62"/>
    <mergeCell ref="S58:T58"/>
    <mergeCell ref="A63:A66"/>
    <mergeCell ref="E62:F62"/>
    <mergeCell ref="I64:J64"/>
    <mergeCell ref="G66:H66"/>
    <mergeCell ref="E66:F66"/>
    <mergeCell ref="B55:B58"/>
    <mergeCell ref="E57:V57"/>
    <mergeCell ref="U52:V52"/>
    <mergeCell ref="E53:V53"/>
    <mergeCell ref="E52:F52"/>
    <mergeCell ref="S52:T52"/>
    <mergeCell ref="M45:N45"/>
    <mergeCell ref="G45:H45"/>
    <mergeCell ref="I45:J45"/>
    <mergeCell ref="K45:L45"/>
    <mergeCell ref="U48:V48"/>
    <mergeCell ref="U45:V45"/>
    <mergeCell ref="D188:V188"/>
    <mergeCell ref="D189:V189"/>
    <mergeCell ref="A12:A15"/>
    <mergeCell ref="B12:B15"/>
    <mergeCell ref="A24:A27"/>
    <mergeCell ref="B24:B27"/>
    <mergeCell ref="B16:B19"/>
    <mergeCell ref="A20:A23"/>
    <mergeCell ref="O45:P45"/>
    <mergeCell ref="A36:A39"/>
    <mergeCell ref="U43:V43"/>
    <mergeCell ref="O43:P43"/>
    <mergeCell ref="E38:V38"/>
    <mergeCell ref="A16:A19"/>
    <mergeCell ref="A28:A31"/>
    <mergeCell ref="A40:A43"/>
    <mergeCell ref="I41:J41"/>
    <mergeCell ref="B36:B39"/>
    <mergeCell ref="B20:B23"/>
    <mergeCell ref="B40:B43"/>
    <mergeCell ref="M39:N39"/>
    <mergeCell ref="S39:T39"/>
    <mergeCell ref="M43:N43"/>
    <mergeCell ref="K41:L41"/>
    <mergeCell ref="E41:F41"/>
    <mergeCell ref="G41:H41"/>
    <mergeCell ref="E43:F43"/>
    <mergeCell ref="G43:H43"/>
    <mergeCell ref="E42:V42"/>
    <mergeCell ref="S43:T43"/>
    <mergeCell ref="Q25:R25"/>
    <mergeCell ref="U37:V37"/>
    <mergeCell ref="O37:P37"/>
    <mergeCell ref="Q37:R37"/>
    <mergeCell ref="S37:T37"/>
    <mergeCell ref="O41:P41"/>
    <mergeCell ref="Q39:R39"/>
    <mergeCell ref="S41:T41"/>
    <mergeCell ref="I180:J180"/>
    <mergeCell ref="K180:L180"/>
    <mergeCell ref="M180:N180"/>
    <mergeCell ref="S182:T182"/>
    <mergeCell ref="S17:T17"/>
    <mergeCell ref="Q41:R41"/>
    <mergeCell ref="M41:N41"/>
    <mergeCell ref="I43:J43"/>
    <mergeCell ref="K39:L39"/>
    <mergeCell ref="K43:L43"/>
    <mergeCell ref="A173:A176"/>
    <mergeCell ref="E179:V179"/>
    <mergeCell ref="S174:T174"/>
    <mergeCell ref="K176:L176"/>
    <mergeCell ref="G174:H174"/>
    <mergeCell ref="I174:J174"/>
    <mergeCell ref="K174:L174"/>
    <mergeCell ref="M174:N174"/>
    <mergeCell ref="K178:L178"/>
    <mergeCell ref="S178:T178"/>
    <mergeCell ref="A182:A183"/>
    <mergeCell ref="G182:H182"/>
    <mergeCell ref="B182:B183"/>
    <mergeCell ref="E182:F182"/>
    <mergeCell ref="A177:A180"/>
    <mergeCell ref="B177:B180"/>
    <mergeCell ref="G178:H178"/>
    <mergeCell ref="G180:H180"/>
    <mergeCell ref="C182:C183"/>
    <mergeCell ref="E178:F178"/>
    <mergeCell ref="U178:V178"/>
    <mergeCell ref="U182:V182"/>
    <mergeCell ref="I182:J182"/>
    <mergeCell ref="K182:L182"/>
    <mergeCell ref="Q182:R182"/>
    <mergeCell ref="Q180:R180"/>
    <mergeCell ref="U180:V180"/>
    <mergeCell ref="S180:T180"/>
    <mergeCell ref="M182:N182"/>
    <mergeCell ref="O182:P182"/>
    <mergeCell ref="A165:A168"/>
    <mergeCell ref="B165:B168"/>
    <mergeCell ref="O168:P168"/>
    <mergeCell ref="Q168:R168"/>
    <mergeCell ref="U174:V174"/>
    <mergeCell ref="U166:V166"/>
    <mergeCell ref="S168:T168"/>
    <mergeCell ref="S171:T171"/>
    <mergeCell ref="O171:P171"/>
    <mergeCell ref="S166:T166"/>
    <mergeCell ref="A161:A164"/>
    <mergeCell ref="B161:B164"/>
    <mergeCell ref="A171:A172"/>
    <mergeCell ref="B171:B172"/>
    <mergeCell ref="E171:F171"/>
    <mergeCell ref="I166:J166"/>
    <mergeCell ref="G171:H171"/>
    <mergeCell ref="I171:J171"/>
    <mergeCell ref="G166:H166"/>
    <mergeCell ref="E166:F166"/>
    <mergeCell ref="Q151:R151"/>
    <mergeCell ref="S162:T162"/>
    <mergeCell ref="S164:T164"/>
    <mergeCell ref="A159:A160"/>
    <mergeCell ref="B159:B160"/>
    <mergeCell ref="G162:H162"/>
    <mergeCell ref="I162:J162"/>
    <mergeCell ref="K162:L162"/>
    <mergeCell ref="M162:N162"/>
    <mergeCell ref="K159:L159"/>
    <mergeCell ref="U168:V168"/>
    <mergeCell ref="Q155:R155"/>
    <mergeCell ref="I157:J157"/>
    <mergeCell ref="U157:V157"/>
    <mergeCell ref="O166:P166"/>
    <mergeCell ref="Q164:R164"/>
    <mergeCell ref="Q166:R166"/>
    <mergeCell ref="Q159:R159"/>
    <mergeCell ref="A158:V158"/>
    <mergeCell ref="K166:L166"/>
    <mergeCell ref="K151:L151"/>
    <mergeCell ref="G151:H151"/>
    <mergeCell ref="K148:L148"/>
    <mergeCell ref="B154:B157"/>
    <mergeCell ref="A150:A153"/>
    <mergeCell ref="C150:C153"/>
    <mergeCell ref="C154:C157"/>
    <mergeCell ref="G148:H148"/>
    <mergeCell ref="I148:J148"/>
    <mergeCell ref="I155:J155"/>
    <mergeCell ref="I151:J151"/>
    <mergeCell ref="M151:N151"/>
    <mergeCell ref="M155:N155"/>
    <mergeCell ref="O151:P151"/>
    <mergeCell ref="A148:A149"/>
    <mergeCell ref="B148:B149"/>
    <mergeCell ref="E148:F148"/>
    <mergeCell ref="B150:B153"/>
    <mergeCell ref="E151:F151"/>
    <mergeCell ref="M148:N148"/>
    <mergeCell ref="U153:V153"/>
    <mergeCell ref="M157:N157"/>
    <mergeCell ref="I153:J153"/>
    <mergeCell ref="Q153:R153"/>
    <mergeCell ref="E152:V152"/>
    <mergeCell ref="E155:F155"/>
    <mergeCell ref="U151:V151"/>
    <mergeCell ref="B142:B145"/>
    <mergeCell ref="E143:F143"/>
    <mergeCell ref="G143:H143"/>
    <mergeCell ref="S148:T148"/>
    <mergeCell ref="U148:V148"/>
    <mergeCell ref="S145:T145"/>
    <mergeCell ref="E145:F145"/>
    <mergeCell ref="G145:H145"/>
    <mergeCell ref="S151:T151"/>
    <mergeCell ref="O148:P148"/>
    <mergeCell ref="Q148:R148"/>
    <mergeCell ref="O143:P143"/>
    <mergeCell ref="K145:L145"/>
    <mergeCell ref="M145:N145"/>
    <mergeCell ref="O145:P145"/>
    <mergeCell ref="E144:V144"/>
    <mergeCell ref="U145:V145"/>
    <mergeCell ref="U143:V143"/>
    <mergeCell ref="S143:T143"/>
    <mergeCell ref="E140:F140"/>
    <mergeCell ref="G140:H140"/>
    <mergeCell ref="A140:A141"/>
    <mergeCell ref="G138:H138"/>
    <mergeCell ref="B131:B134"/>
    <mergeCell ref="E133:V133"/>
    <mergeCell ref="I132:J132"/>
    <mergeCell ref="E134:F134"/>
    <mergeCell ref="G128:H128"/>
    <mergeCell ref="O130:P130"/>
    <mergeCell ref="Q130:R130"/>
    <mergeCell ref="U130:V130"/>
    <mergeCell ref="K130:L130"/>
    <mergeCell ref="A131:A134"/>
    <mergeCell ref="U128:V128"/>
    <mergeCell ref="E118:F118"/>
    <mergeCell ref="S118:T118"/>
    <mergeCell ref="Q116:R116"/>
    <mergeCell ref="K125:L125"/>
    <mergeCell ref="G134:H134"/>
    <mergeCell ref="Q128:R128"/>
    <mergeCell ref="S128:T128"/>
    <mergeCell ref="I128:J128"/>
    <mergeCell ref="K128:L128"/>
    <mergeCell ref="E122:F122"/>
    <mergeCell ref="G122:H122"/>
    <mergeCell ref="I122:J122"/>
    <mergeCell ref="U116:V116"/>
    <mergeCell ref="E117:V117"/>
    <mergeCell ref="M120:N120"/>
    <mergeCell ref="O120:P120"/>
    <mergeCell ref="Q120:R120"/>
    <mergeCell ref="S120:T120"/>
    <mergeCell ref="U120:V120"/>
    <mergeCell ref="K120:L120"/>
    <mergeCell ref="K122:L122"/>
    <mergeCell ref="M118:N118"/>
    <mergeCell ref="Q118:R118"/>
    <mergeCell ref="Q122:R122"/>
    <mergeCell ref="U118:V118"/>
    <mergeCell ref="S122:T122"/>
    <mergeCell ref="U122:V122"/>
    <mergeCell ref="G118:H118"/>
    <mergeCell ref="O118:P118"/>
    <mergeCell ref="U107:V107"/>
    <mergeCell ref="E110:V110"/>
    <mergeCell ref="U111:V111"/>
    <mergeCell ref="Q109:R109"/>
    <mergeCell ref="S109:T109"/>
    <mergeCell ref="O107:P107"/>
    <mergeCell ref="O109:P109"/>
    <mergeCell ref="Q111:R111"/>
    <mergeCell ref="S107:T107"/>
    <mergeCell ref="S111:T111"/>
    <mergeCell ref="S105:T105"/>
    <mergeCell ref="M113:N113"/>
    <mergeCell ref="O113:P113"/>
    <mergeCell ref="Q113:R113"/>
    <mergeCell ref="M105:N105"/>
    <mergeCell ref="M109:N109"/>
    <mergeCell ref="I105:J105"/>
    <mergeCell ref="K107:L107"/>
    <mergeCell ref="K113:L113"/>
    <mergeCell ref="E106:V106"/>
    <mergeCell ref="M111:N111"/>
    <mergeCell ref="C103:C111"/>
    <mergeCell ref="Q107:R107"/>
    <mergeCell ref="O105:P105"/>
    <mergeCell ref="M107:N107"/>
    <mergeCell ref="Q105:R105"/>
    <mergeCell ref="D103:V103"/>
    <mergeCell ref="G105:H105"/>
    <mergeCell ref="E105:F105"/>
    <mergeCell ref="G107:H107"/>
    <mergeCell ref="K105:L105"/>
    <mergeCell ref="S94:T94"/>
    <mergeCell ref="U94:V94"/>
    <mergeCell ref="Q94:R94"/>
    <mergeCell ref="M97:N97"/>
    <mergeCell ref="O97:P97"/>
    <mergeCell ref="Q97:R97"/>
    <mergeCell ref="S88:T88"/>
    <mergeCell ref="U88:V88"/>
    <mergeCell ref="G83:H83"/>
    <mergeCell ref="Q85:R85"/>
    <mergeCell ref="U90:V90"/>
    <mergeCell ref="O90:P90"/>
    <mergeCell ref="Q90:R90"/>
    <mergeCell ref="U83:V83"/>
    <mergeCell ref="G88:H88"/>
    <mergeCell ref="C76:C79"/>
    <mergeCell ref="U79:V79"/>
    <mergeCell ref="I81:J81"/>
    <mergeCell ref="M81:N81"/>
    <mergeCell ref="S83:T83"/>
    <mergeCell ref="S90:T90"/>
    <mergeCell ref="U81:V81"/>
    <mergeCell ref="O88:P88"/>
    <mergeCell ref="M90:N90"/>
    <mergeCell ref="S81:T81"/>
    <mergeCell ref="G58:H58"/>
    <mergeCell ref="I77:J77"/>
    <mergeCell ref="K77:L77"/>
    <mergeCell ref="U66:V66"/>
    <mergeCell ref="B67:B70"/>
    <mergeCell ref="G68:H68"/>
    <mergeCell ref="E70:F70"/>
    <mergeCell ref="E69:V69"/>
    <mergeCell ref="B74:B75"/>
    <mergeCell ref="U74:V74"/>
    <mergeCell ref="M77:N77"/>
    <mergeCell ref="G70:H70"/>
    <mergeCell ref="K74:L74"/>
    <mergeCell ref="Q68:R68"/>
    <mergeCell ref="S68:T68"/>
    <mergeCell ref="S66:T66"/>
    <mergeCell ref="K68:L68"/>
    <mergeCell ref="M66:N66"/>
    <mergeCell ref="Q66:R66"/>
    <mergeCell ref="O68:P68"/>
    <mergeCell ref="O54:P54"/>
    <mergeCell ref="E58:F58"/>
    <mergeCell ref="M58:N58"/>
    <mergeCell ref="K58:L58"/>
    <mergeCell ref="E56:F56"/>
    <mergeCell ref="G56:H56"/>
    <mergeCell ref="I56:J56"/>
    <mergeCell ref="K56:L56"/>
    <mergeCell ref="O58:P58"/>
    <mergeCell ref="M56:N56"/>
    <mergeCell ref="A45:A46"/>
    <mergeCell ref="B45:B46"/>
    <mergeCell ref="E45:F45"/>
    <mergeCell ref="K48:L48"/>
    <mergeCell ref="B47:B50"/>
    <mergeCell ref="A47:A50"/>
    <mergeCell ref="C47:C50"/>
    <mergeCell ref="I48:J48"/>
    <mergeCell ref="E48:F48"/>
    <mergeCell ref="U25:V25"/>
    <mergeCell ref="I35:J35"/>
    <mergeCell ref="I37:J37"/>
    <mergeCell ref="K37:L37"/>
    <mergeCell ref="M37:N37"/>
    <mergeCell ref="Q45:R45"/>
    <mergeCell ref="S29:T29"/>
    <mergeCell ref="S27:T27"/>
    <mergeCell ref="Q35:R35"/>
    <mergeCell ref="U41:V41"/>
    <mergeCell ref="M21:N21"/>
    <mergeCell ref="U33:V33"/>
    <mergeCell ref="O27:P27"/>
    <mergeCell ref="Q27:R27"/>
    <mergeCell ref="Q29:R29"/>
    <mergeCell ref="O31:P31"/>
    <mergeCell ref="O29:P29"/>
    <mergeCell ref="M25:N25"/>
    <mergeCell ref="Q23:R23"/>
    <mergeCell ref="O21:P21"/>
    <mergeCell ref="O33:P33"/>
    <mergeCell ref="E27:F27"/>
    <mergeCell ref="G27:H27"/>
    <mergeCell ref="G25:H25"/>
    <mergeCell ref="E29:F29"/>
    <mergeCell ref="G29:H29"/>
    <mergeCell ref="I29:J29"/>
    <mergeCell ref="K27:L27"/>
    <mergeCell ref="K31:L31"/>
    <mergeCell ref="I31:J31"/>
    <mergeCell ref="U23:V23"/>
    <mergeCell ref="U27:V27"/>
    <mergeCell ref="M27:N27"/>
    <mergeCell ref="K23:L23"/>
    <mergeCell ref="M23:N23"/>
    <mergeCell ref="O23:P23"/>
    <mergeCell ref="S23:T23"/>
    <mergeCell ref="K25:L25"/>
    <mergeCell ref="S25:T25"/>
    <mergeCell ref="O25:P25"/>
    <mergeCell ref="G19:H19"/>
    <mergeCell ref="I19:J19"/>
    <mergeCell ref="G21:H21"/>
    <mergeCell ref="E25:F25"/>
    <mergeCell ref="G23:H23"/>
    <mergeCell ref="E21:F21"/>
    <mergeCell ref="E23:F23"/>
    <mergeCell ref="I25:J25"/>
    <mergeCell ref="I23:J23"/>
    <mergeCell ref="U21:V21"/>
    <mergeCell ref="Q21:R21"/>
    <mergeCell ref="M17:N17"/>
    <mergeCell ref="O17:P17"/>
    <mergeCell ref="K21:L21"/>
    <mergeCell ref="O19:P19"/>
    <mergeCell ref="Q19:R19"/>
    <mergeCell ref="S19:T19"/>
    <mergeCell ref="U19:V19"/>
    <mergeCell ref="Q17:R17"/>
    <mergeCell ref="O15:P15"/>
    <mergeCell ref="I11:J11"/>
    <mergeCell ref="G17:H17"/>
    <mergeCell ref="I17:J17"/>
    <mergeCell ref="E18:V18"/>
    <mergeCell ref="K17:L17"/>
    <mergeCell ref="U15:V15"/>
    <mergeCell ref="S15:T15"/>
    <mergeCell ref="U17:V17"/>
    <mergeCell ref="Q15:R15"/>
    <mergeCell ref="E14:V14"/>
    <mergeCell ref="E13:F13"/>
    <mergeCell ref="E17:F17"/>
    <mergeCell ref="O11:P11"/>
    <mergeCell ref="E15:F15"/>
    <mergeCell ref="K11:L11"/>
    <mergeCell ref="G15:H15"/>
    <mergeCell ref="I15:J15"/>
    <mergeCell ref="G13:H13"/>
    <mergeCell ref="I13:J13"/>
    <mergeCell ref="O13:P13"/>
    <mergeCell ref="Q13:R13"/>
    <mergeCell ref="Q11:R11"/>
    <mergeCell ref="U29:V29"/>
    <mergeCell ref="K15:L15"/>
    <mergeCell ref="E11:F11"/>
    <mergeCell ref="G11:H11"/>
    <mergeCell ref="S13:T13"/>
    <mergeCell ref="M19:N19"/>
    <mergeCell ref="M15:N15"/>
    <mergeCell ref="O6:P6"/>
    <mergeCell ref="Q6:R6"/>
    <mergeCell ref="O9:P9"/>
    <mergeCell ref="S9:T9"/>
    <mergeCell ref="Q9:R9"/>
    <mergeCell ref="M11:N11"/>
    <mergeCell ref="U11:V11"/>
    <mergeCell ref="U13:V13"/>
    <mergeCell ref="E10:V10"/>
    <mergeCell ref="I9:J9"/>
    <mergeCell ref="G9:H9"/>
    <mergeCell ref="S11:T11"/>
    <mergeCell ref="E9:F9"/>
    <mergeCell ref="K9:L9"/>
    <mergeCell ref="K13:L13"/>
    <mergeCell ref="M13:N13"/>
    <mergeCell ref="A6:A7"/>
    <mergeCell ref="K6:L6"/>
    <mergeCell ref="U6:V6"/>
    <mergeCell ref="U9:V9"/>
    <mergeCell ref="S6:T6"/>
    <mergeCell ref="M6:N6"/>
    <mergeCell ref="B6:B7"/>
    <mergeCell ref="E6:F6"/>
    <mergeCell ref="G6:H6"/>
    <mergeCell ref="I6:J6"/>
    <mergeCell ref="M171:N171"/>
    <mergeCell ref="K171:L171"/>
    <mergeCell ref="Q171:R171"/>
    <mergeCell ref="S176:T176"/>
    <mergeCell ref="Q174:R174"/>
    <mergeCell ref="M176:N176"/>
    <mergeCell ref="E175:V175"/>
    <mergeCell ref="U171:V171"/>
    <mergeCell ref="U176:V176"/>
    <mergeCell ref="Q176:R176"/>
    <mergeCell ref="A115:A118"/>
    <mergeCell ref="G116:H116"/>
    <mergeCell ref="G125:H125"/>
    <mergeCell ref="I120:J120"/>
    <mergeCell ref="K118:L118"/>
    <mergeCell ref="E121:V121"/>
    <mergeCell ref="Q125:R125"/>
    <mergeCell ref="S116:T116"/>
    <mergeCell ref="O116:P116"/>
    <mergeCell ref="A119:A122"/>
    <mergeCell ref="K116:L116"/>
    <mergeCell ref="G111:H111"/>
    <mergeCell ref="G109:H109"/>
    <mergeCell ref="I113:J113"/>
    <mergeCell ref="I109:J109"/>
    <mergeCell ref="K111:L111"/>
    <mergeCell ref="I111:J111"/>
    <mergeCell ref="K109:L109"/>
    <mergeCell ref="I90:J90"/>
    <mergeCell ref="E89:V89"/>
    <mergeCell ref="K90:L90"/>
    <mergeCell ref="E102:F102"/>
    <mergeCell ref="S102:T102"/>
    <mergeCell ref="E97:F97"/>
    <mergeCell ref="G97:H97"/>
    <mergeCell ref="S97:T97"/>
    <mergeCell ref="U97:V97"/>
    <mergeCell ref="U92:V92"/>
    <mergeCell ref="M92:N92"/>
    <mergeCell ref="S92:T92"/>
    <mergeCell ref="Q92:R92"/>
    <mergeCell ref="I100:J100"/>
    <mergeCell ref="K100:L100"/>
    <mergeCell ref="K92:L92"/>
    <mergeCell ref="E93:V93"/>
    <mergeCell ref="O92:P92"/>
    <mergeCell ref="I92:J92"/>
    <mergeCell ref="K97:L97"/>
    <mergeCell ref="G100:H100"/>
    <mergeCell ref="I97:J97"/>
    <mergeCell ref="E94:F94"/>
    <mergeCell ref="K94:L94"/>
    <mergeCell ref="M94:N94"/>
    <mergeCell ref="G94:H94"/>
    <mergeCell ref="I94:J94"/>
    <mergeCell ref="M100:N100"/>
    <mergeCell ref="A85:A86"/>
    <mergeCell ref="G85:H85"/>
    <mergeCell ref="I85:J85"/>
    <mergeCell ref="Q88:R88"/>
    <mergeCell ref="B87:B90"/>
    <mergeCell ref="A87:A90"/>
    <mergeCell ref="M88:N88"/>
    <mergeCell ref="K88:L88"/>
    <mergeCell ref="E88:F88"/>
    <mergeCell ref="E90:F90"/>
    <mergeCell ref="S85:T85"/>
    <mergeCell ref="U64:V64"/>
    <mergeCell ref="S64:T64"/>
    <mergeCell ref="O60:P60"/>
    <mergeCell ref="S62:T62"/>
    <mergeCell ref="U62:V62"/>
    <mergeCell ref="U60:V60"/>
    <mergeCell ref="E61:V61"/>
    <mergeCell ref="G64:H64"/>
    <mergeCell ref="K62:L62"/>
    <mergeCell ref="Q60:R60"/>
    <mergeCell ref="E37:F37"/>
    <mergeCell ref="K50:L50"/>
    <mergeCell ref="O74:P74"/>
    <mergeCell ref="Q74:R74"/>
    <mergeCell ref="O66:P66"/>
    <mergeCell ref="Q58:R58"/>
    <mergeCell ref="I50:J50"/>
    <mergeCell ref="E50:F50"/>
    <mergeCell ref="G48:H48"/>
    <mergeCell ref="O64:P64"/>
    <mergeCell ref="M62:N62"/>
    <mergeCell ref="O62:P62"/>
    <mergeCell ref="K64:L64"/>
    <mergeCell ref="M64:N64"/>
    <mergeCell ref="K60:L60"/>
    <mergeCell ref="A32:A35"/>
    <mergeCell ref="E33:F33"/>
    <mergeCell ref="K35:L35"/>
    <mergeCell ref="O35:P35"/>
    <mergeCell ref="A51:A54"/>
    <mergeCell ref="E39:F39"/>
    <mergeCell ref="O39:P39"/>
    <mergeCell ref="E34:V34"/>
    <mergeCell ref="S33:T33"/>
    <mergeCell ref="S35:T35"/>
    <mergeCell ref="U35:V35"/>
    <mergeCell ref="Q33:R33"/>
    <mergeCell ref="S31:T31"/>
    <mergeCell ref="G31:H31"/>
    <mergeCell ref="E31:F31"/>
    <mergeCell ref="M33:N33"/>
    <mergeCell ref="E35:F35"/>
    <mergeCell ref="U31:V31"/>
    <mergeCell ref="K33:L33"/>
    <mergeCell ref="I33:J33"/>
    <mergeCell ref="K19:L19"/>
    <mergeCell ref="I27:J27"/>
    <mergeCell ref="E30:V30"/>
    <mergeCell ref="E26:V26"/>
    <mergeCell ref="Q31:R31"/>
    <mergeCell ref="E19:F19"/>
    <mergeCell ref="I21:J21"/>
    <mergeCell ref="M31:N31"/>
    <mergeCell ref="E22:V22"/>
    <mergeCell ref="S21:T21"/>
    <mergeCell ref="M29:N29"/>
    <mergeCell ref="G33:H33"/>
    <mergeCell ref="G37:H37"/>
    <mergeCell ref="G35:H35"/>
    <mergeCell ref="G39:H39"/>
    <mergeCell ref="K52:L52"/>
    <mergeCell ref="K29:L29"/>
    <mergeCell ref="G50:H50"/>
    <mergeCell ref="M50:N50"/>
    <mergeCell ref="M48:N48"/>
    <mergeCell ref="U39:V39"/>
    <mergeCell ref="Q43:R43"/>
    <mergeCell ref="U56:V56"/>
    <mergeCell ref="O56:P56"/>
    <mergeCell ref="U50:V50"/>
    <mergeCell ref="Q54:R54"/>
    <mergeCell ref="S50:T50"/>
    <mergeCell ref="O50:P50"/>
    <mergeCell ref="Q56:R56"/>
    <mergeCell ref="S45:T45"/>
    <mergeCell ref="M52:N52"/>
    <mergeCell ref="I52:J52"/>
    <mergeCell ref="Q52:R52"/>
    <mergeCell ref="S56:T56"/>
    <mergeCell ref="S48:T48"/>
    <mergeCell ref="E49:V49"/>
    <mergeCell ref="G52:H52"/>
    <mergeCell ref="O48:P48"/>
    <mergeCell ref="Q48:R48"/>
    <mergeCell ref="M54:N54"/>
    <mergeCell ref="Q102:R102"/>
    <mergeCell ref="S100:T100"/>
    <mergeCell ref="A8:A11"/>
    <mergeCell ref="B8:B11"/>
    <mergeCell ref="O52:P52"/>
    <mergeCell ref="M9:N9"/>
    <mergeCell ref="B28:B31"/>
    <mergeCell ref="B32:B35"/>
    <mergeCell ref="M35:N35"/>
    <mergeCell ref="I39:J39"/>
    <mergeCell ref="A99:A102"/>
    <mergeCell ref="A91:A94"/>
    <mergeCell ref="A104:A107"/>
    <mergeCell ref="E101:V101"/>
    <mergeCell ref="U102:V102"/>
    <mergeCell ref="M102:N102"/>
    <mergeCell ref="O102:P102"/>
    <mergeCell ref="G102:H102"/>
    <mergeCell ref="U100:V100"/>
    <mergeCell ref="Q100:R100"/>
    <mergeCell ref="A95:V95"/>
    <mergeCell ref="E113:F113"/>
    <mergeCell ref="B85:B86"/>
    <mergeCell ref="E107:F107"/>
    <mergeCell ref="B99:B102"/>
    <mergeCell ref="A108:A111"/>
    <mergeCell ref="A97:A98"/>
    <mergeCell ref="E109:F109"/>
    <mergeCell ref="B97:B98"/>
    <mergeCell ref="B91:B94"/>
    <mergeCell ref="E111:F111"/>
    <mergeCell ref="A113:A114"/>
    <mergeCell ref="B113:B114"/>
    <mergeCell ref="A112:V112"/>
    <mergeCell ref="B115:B118"/>
    <mergeCell ref="M116:N116"/>
    <mergeCell ref="U113:V113"/>
    <mergeCell ref="S113:T113"/>
    <mergeCell ref="G113:H113"/>
    <mergeCell ref="I116:J116"/>
    <mergeCell ref="I102:J102"/>
    <mergeCell ref="M85:N85"/>
    <mergeCell ref="O85:P85"/>
    <mergeCell ref="I74:J74"/>
    <mergeCell ref="E82:V82"/>
    <mergeCell ref="G74:H74"/>
    <mergeCell ref="E100:F100"/>
    <mergeCell ref="K102:L102"/>
    <mergeCell ref="K85:L85"/>
    <mergeCell ref="O100:P100"/>
    <mergeCell ref="U109:V109"/>
    <mergeCell ref="B104:B111"/>
    <mergeCell ref="E125:F125"/>
    <mergeCell ref="E120:F120"/>
    <mergeCell ref="O122:P122"/>
    <mergeCell ref="I118:J118"/>
    <mergeCell ref="O111:P111"/>
    <mergeCell ref="I107:J107"/>
    <mergeCell ref="U105:V105"/>
    <mergeCell ref="E116:F116"/>
    <mergeCell ref="B119:B122"/>
    <mergeCell ref="E130:F130"/>
    <mergeCell ref="M122:N122"/>
    <mergeCell ref="G130:H130"/>
    <mergeCell ref="I130:J130"/>
    <mergeCell ref="A127:A130"/>
    <mergeCell ref="G120:H120"/>
    <mergeCell ref="A125:A126"/>
    <mergeCell ref="M125:N125"/>
    <mergeCell ref="A124:V124"/>
    <mergeCell ref="O128:P128"/>
    <mergeCell ref="U134:V134"/>
    <mergeCell ref="B127:B130"/>
    <mergeCell ref="I125:J125"/>
    <mergeCell ref="B125:B126"/>
    <mergeCell ref="M130:N130"/>
    <mergeCell ref="M128:N128"/>
    <mergeCell ref="O125:P125"/>
    <mergeCell ref="U125:V125"/>
    <mergeCell ref="S125:T125"/>
    <mergeCell ref="S136:T136"/>
    <mergeCell ref="Q136:R136"/>
    <mergeCell ref="U136:V136"/>
    <mergeCell ref="G132:H132"/>
    <mergeCell ref="K132:L132"/>
    <mergeCell ref="E136:F136"/>
    <mergeCell ref="S134:T134"/>
    <mergeCell ref="M132:N132"/>
    <mergeCell ref="Q138:R138"/>
    <mergeCell ref="M134:N134"/>
    <mergeCell ref="Q143:R143"/>
    <mergeCell ref="K136:L136"/>
    <mergeCell ref="O138:P138"/>
    <mergeCell ref="Q134:R134"/>
    <mergeCell ref="Q145:R145"/>
    <mergeCell ref="I143:J143"/>
    <mergeCell ref="U140:V140"/>
    <mergeCell ref="I140:J140"/>
    <mergeCell ref="U138:V138"/>
    <mergeCell ref="I145:J145"/>
    <mergeCell ref="A139:V139"/>
    <mergeCell ref="M143:N143"/>
    <mergeCell ref="B135:B138"/>
    <mergeCell ref="K143:L143"/>
    <mergeCell ref="A135:A138"/>
    <mergeCell ref="M140:N140"/>
    <mergeCell ref="K140:L140"/>
    <mergeCell ref="M138:N138"/>
    <mergeCell ref="K138:L138"/>
    <mergeCell ref="E137:V137"/>
    <mergeCell ref="G136:H136"/>
    <mergeCell ref="I136:J136"/>
    <mergeCell ref="Q140:R140"/>
    <mergeCell ref="B140:B141"/>
    <mergeCell ref="E138:F138"/>
    <mergeCell ref="M136:N136"/>
    <mergeCell ref="O140:P140"/>
    <mergeCell ref="O136:P136"/>
    <mergeCell ref="I138:J138"/>
    <mergeCell ref="G157:H157"/>
    <mergeCell ref="E153:F153"/>
    <mergeCell ref="G153:H153"/>
    <mergeCell ref="K155:L155"/>
    <mergeCell ref="E156:V156"/>
    <mergeCell ref="S153:T153"/>
    <mergeCell ref="U155:V155"/>
    <mergeCell ref="U164:V164"/>
    <mergeCell ref="O157:P157"/>
    <mergeCell ref="Q157:R157"/>
    <mergeCell ref="K157:L157"/>
    <mergeCell ref="O162:P162"/>
    <mergeCell ref="S157:T157"/>
    <mergeCell ref="M159:N159"/>
    <mergeCell ref="O159:P159"/>
    <mergeCell ref="I159:J159"/>
    <mergeCell ref="E159:F159"/>
    <mergeCell ref="E163:V163"/>
    <mergeCell ref="E162:F162"/>
    <mergeCell ref="U162:V162"/>
    <mergeCell ref="Q162:R162"/>
    <mergeCell ref="U159:V159"/>
    <mergeCell ref="G159:H159"/>
    <mergeCell ref="S159:T159"/>
    <mergeCell ref="K185:L185"/>
    <mergeCell ref="E164:F164"/>
    <mergeCell ref="G164:H164"/>
    <mergeCell ref="E167:V167"/>
    <mergeCell ref="E168:F168"/>
    <mergeCell ref="G168:H168"/>
    <mergeCell ref="I164:J164"/>
    <mergeCell ref="K164:L164"/>
    <mergeCell ref="Q185:R185"/>
    <mergeCell ref="I185:J185"/>
    <mergeCell ref="E187:F187"/>
    <mergeCell ref="G187:H187"/>
    <mergeCell ref="I187:J187"/>
    <mergeCell ref="K187:L187"/>
    <mergeCell ref="M187:N187"/>
    <mergeCell ref="O187:P187"/>
    <mergeCell ref="Q187:R187"/>
    <mergeCell ref="S187:T187"/>
    <mergeCell ref="U187:V187"/>
    <mergeCell ref="A184:A187"/>
    <mergeCell ref="B184:B187"/>
    <mergeCell ref="E186:V186"/>
    <mergeCell ref="U185:V185"/>
    <mergeCell ref="E185:F185"/>
    <mergeCell ref="M185:N185"/>
    <mergeCell ref="O185:P185"/>
    <mergeCell ref="G185:H185"/>
    <mergeCell ref="S185:T185"/>
    <mergeCell ref="C32:C35"/>
    <mergeCell ref="C36:C39"/>
    <mergeCell ref="E174:F174"/>
    <mergeCell ref="O176:P176"/>
    <mergeCell ref="O174:P174"/>
    <mergeCell ref="G176:H176"/>
    <mergeCell ref="I178:J178"/>
    <mergeCell ref="Q178:R178"/>
    <mergeCell ref="M178:N178"/>
    <mergeCell ref="C6:C7"/>
    <mergeCell ref="C8:C11"/>
    <mergeCell ref="C12:C15"/>
    <mergeCell ref="C16:C19"/>
    <mergeCell ref="C20:C27"/>
    <mergeCell ref="C28:C31"/>
    <mergeCell ref="C97:C98"/>
    <mergeCell ref="C99:C102"/>
    <mergeCell ref="A96:V96"/>
    <mergeCell ref="C55:C58"/>
    <mergeCell ref="C59:C62"/>
    <mergeCell ref="C63:C66"/>
    <mergeCell ref="C67:C70"/>
    <mergeCell ref="C74:C75"/>
    <mergeCell ref="U85:V85"/>
    <mergeCell ref="E85:F85"/>
    <mergeCell ref="C80:C83"/>
    <mergeCell ref="C85:C86"/>
    <mergeCell ref="S60:T60"/>
    <mergeCell ref="A84:V84"/>
    <mergeCell ref="E60:F60"/>
    <mergeCell ref="O77:P77"/>
    <mergeCell ref="U77:V77"/>
    <mergeCell ref="E64:F64"/>
    <mergeCell ref="E65:V65"/>
    <mergeCell ref="G60:H60"/>
    <mergeCell ref="I60:J60"/>
    <mergeCell ref="M60:N60"/>
    <mergeCell ref="Q64:R64"/>
    <mergeCell ref="K134:L134"/>
    <mergeCell ref="O134:P134"/>
    <mergeCell ref="S130:T130"/>
    <mergeCell ref="O132:P132"/>
    <mergeCell ref="Q132:R132"/>
    <mergeCell ref="C87:C90"/>
    <mergeCell ref="C91:C94"/>
    <mergeCell ref="I88:J88"/>
    <mergeCell ref="E129:V129"/>
    <mergeCell ref="E128:F128"/>
    <mergeCell ref="S132:T132"/>
    <mergeCell ref="E132:F132"/>
    <mergeCell ref="A147:V147"/>
    <mergeCell ref="A154:A157"/>
    <mergeCell ref="A142:A145"/>
    <mergeCell ref="O155:P155"/>
    <mergeCell ref="O153:P153"/>
    <mergeCell ref="E157:F157"/>
    <mergeCell ref="G155:H155"/>
    <mergeCell ref="I134:J134"/>
    <mergeCell ref="S140:T140"/>
    <mergeCell ref="S138:T138"/>
    <mergeCell ref="C113:C114"/>
    <mergeCell ref="C115:C118"/>
    <mergeCell ref="C119:C122"/>
    <mergeCell ref="C125:C126"/>
    <mergeCell ref="C127:C130"/>
    <mergeCell ref="C131:C134"/>
    <mergeCell ref="A123:V123"/>
    <mergeCell ref="U132:V132"/>
    <mergeCell ref="E180:F180"/>
    <mergeCell ref="K153:L153"/>
    <mergeCell ref="M153:N153"/>
    <mergeCell ref="S155:T155"/>
    <mergeCell ref="O164:P164"/>
    <mergeCell ref="M164:N164"/>
    <mergeCell ref="M168:N168"/>
    <mergeCell ref="M166:N166"/>
    <mergeCell ref="K168:L168"/>
    <mergeCell ref="I168:J168"/>
    <mergeCell ref="C184:C187"/>
    <mergeCell ref="C173:C176"/>
    <mergeCell ref="C177:C180"/>
    <mergeCell ref="A169:V169"/>
    <mergeCell ref="A170:V170"/>
    <mergeCell ref="O180:P180"/>
    <mergeCell ref="B173:B176"/>
    <mergeCell ref="I176:J176"/>
    <mergeCell ref="O178:P178"/>
    <mergeCell ref="E176:F176"/>
    <mergeCell ref="C51:C54"/>
    <mergeCell ref="C159:C160"/>
    <mergeCell ref="C161:C164"/>
    <mergeCell ref="C165:C168"/>
    <mergeCell ref="C171:C172"/>
    <mergeCell ref="C135:C138"/>
    <mergeCell ref="C140:C141"/>
    <mergeCell ref="C142:C145"/>
    <mergeCell ref="C148:C149"/>
    <mergeCell ref="A146:V146"/>
    <mergeCell ref="D191:V191"/>
    <mergeCell ref="A188:C191"/>
    <mergeCell ref="A4:V4"/>
    <mergeCell ref="A5:V5"/>
    <mergeCell ref="A44:V44"/>
    <mergeCell ref="A71:V71"/>
    <mergeCell ref="A72:V72"/>
    <mergeCell ref="A73:V73"/>
    <mergeCell ref="C40:C43"/>
    <mergeCell ref="C45:C46"/>
  </mergeCells>
  <printOptions horizontalCentered="1"/>
  <pageMargins left="0.5118110236220472" right="0.35433070866141736" top="0.5511811023622047" bottom="0.4330708661417323" header="0.35433070866141736" footer="0.4330708661417323"/>
  <pageSetup fitToHeight="4" horizontalDpi="600" verticalDpi="600" orientation="landscape" pageOrder="overThenDown" paperSize="9" scale="61" r:id="rId3"/>
  <headerFooter alignWithMargins="0">
    <oddFooter>&amp;LZałącznik II do sprawozdania okresowego za II półrocze 2011 r. - RPO WL&amp;RStrona&amp;P/&amp;N</oddFooter>
  </headerFooter>
  <rowBreaks count="5" manualBreakCount="5">
    <brk id="27" max="21" man="1"/>
    <brk id="43" max="255" man="1"/>
    <brk id="70" max="255" man="1"/>
    <brk id="111" max="255" man="1"/>
    <brk id="145" max="255" man="1"/>
  </rowBreaks>
  <legacyDrawing r:id="rId2"/>
</worksheet>
</file>

<file path=xl/worksheets/sheet6.xml><?xml version="1.0" encoding="utf-8"?>
<worksheet xmlns="http://schemas.openxmlformats.org/spreadsheetml/2006/main" xmlns:r="http://schemas.openxmlformats.org/officeDocument/2006/relationships">
  <dimension ref="A2:V104"/>
  <sheetViews>
    <sheetView view="pageBreakPreview" zoomScale="90" zoomScaleSheetLayoutView="90" zoomScalePageLayoutView="0" workbookViewId="0" topLeftCell="A76">
      <selection activeCell="E102" sqref="E102:V102"/>
    </sheetView>
  </sheetViews>
  <sheetFormatPr defaultColWidth="9.140625" defaultRowHeight="12.75"/>
  <cols>
    <col min="1" max="1" width="18.421875" style="0" customWidth="1"/>
    <col min="2" max="2" width="10.00390625" style="0" customWidth="1"/>
    <col min="3" max="3" width="18.28125" style="0" customWidth="1"/>
    <col min="4" max="4" width="10.8515625" style="0" customWidth="1"/>
    <col min="5" max="5" width="6.7109375" style="0" customWidth="1"/>
    <col min="6" max="7" width="6.7109375" style="2" customWidth="1"/>
    <col min="8" max="8" width="8.7109375" style="2" customWidth="1"/>
    <col min="9" max="9" width="7.57421875" style="2" customWidth="1"/>
    <col min="10" max="12" width="6.7109375" style="2" customWidth="1"/>
    <col min="13" max="13" width="7.00390625" style="1" customWidth="1"/>
    <col min="14" max="15" width="6.7109375" style="0" customWidth="1"/>
    <col min="16" max="17" width="6.7109375" style="1" customWidth="1"/>
    <col min="18" max="19" width="6.7109375" style="0" customWidth="1"/>
    <col min="20" max="21" width="6.7109375" style="1" customWidth="1"/>
  </cols>
  <sheetData>
    <row r="2" spans="1:2" ht="12.75">
      <c r="A2" s="1" t="s">
        <v>198</v>
      </c>
      <c r="B2" s="1"/>
    </row>
    <row r="3" spans="1:2" ht="12.75">
      <c r="A3" s="1" t="s">
        <v>100</v>
      </c>
      <c r="B3" s="1"/>
    </row>
    <row r="5" spans="1:22" ht="26.25" customHeight="1">
      <c r="A5" s="188" t="s">
        <v>207</v>
      </c>
      <c r="B5" s="189"/>
      <c r="C5" s="189"/>
      <c r="D5" s="189"/>
      <c r="E5" s="189"/>
      <c r="F5" s="189"/>
      <c r="G5" s="189"/>
      <c r="H5" s="189"/>
      <c r="I5" s="189"/>
      <c r="J5" s="189"/>
      <c r="K5" s="189"/>
      <c r="L5" s="189"/>
      <c r="M5" s="189"/>
      <c r="N5" s="189"/>
      <c r="O5" s="189"/>
      <c r="P5" s="189"/>
      <c r="Q5" s="189"/>
      <c r="R5" s="189"/>
      <c r="S5" s="189"/>
      <c r="T5" s="189"/>
      <c r="U5" s="189"/>
      <c r="V5" s="189"/>
    </row>
    <row r="6" spans="1:22" s="3" customFormat="1" ht="12" customHeight="1">
      <c r="A6" s="146" t="s">
        <v>70</v>
      </c>
      <c r="B6" s="147"/>
      <c r="C6" s="147"/>
      <c r="D6" s="147"/>
      <c r="E6" s="147"/>
      <c r="F6" s="147"/>
      <c r="G6" s="147"/>
      <c r="H6" s="147"/>
      <c r="I6" s="147"/>
      <c r="J6" s="147"/>
      <c r="K6" s="147"/>
      <c r="L6" s="147"/>
      <c r="M6" s="147"/>
      <c r="N6" s="147"/>
      <c r="O6" s="147"/>
      <c r="P6" s="147"/>
      <c r="Q6" s="147"/>
      <c r="R6" s="147"/>
      <c r="S6" s="147"/>
      <c r="T6" s="147"/>
      <c r="U6" s="147"/>
      <c r="V6" s="147"/>
    </row>
    <row r="7" spans="1:22" ht="12.75" customHeight="1">
      <c r="A7" s="133" t="s">
        <v>72</v>
      </c>
      <c r="B7" s="133" t="s">
        <v>125</v>
      </c>
      <c r="C7" s="133" t="s">
        <v>71</v>
      </c>
      <c r="D7" s="43" t="s">
        <v>75</v>
      </c>
      <c r="E7" s="133">
        <v>2007</v>
      </c>
      <c r="F7" s="133"/>
      <c r="G7" s="133">
        <v>2008</v>
      </c>
      <c r="H7" s="133"/>
      <c r="I7" s="133">
        <v>2009</v>
      </c>
      <c r="J7" s="133"/>
      <c r="K7" s="133" t="s">
        <v>334</v>
      </c>
      <c r="L7" s="133"/>
      <c r="M7" s="135">
        <v>2011</v>
      </c>
      <c r="N7" s="135"/>
      <c r="O7" s="133">
        <v>2012</v>
      </c>
      <c r="P7" s="133"/>
      <c r="Q7" s="135">
        <v>2013</v>
      </c>
      <c r="R7" s="135"/>
      <c r="S7" s="133">
        <v>2014</v>
      </c>
      <c r="T7" s="133"/>
      <c r="U7" s="135">
        <v>2015</v>
      </c>
      <c r="V7" s="135"/>
    </row>
    <row r="8" spans="1:22" ht="12.75">
      <c r="A8" s="133"/>
      <c r="B8" s="133"/>
      <c r="C8" s="133"/>
      <c r="D8" s="43" t="s">
        <v>76</v>
      </c>
      <c r="E8" s="43" t="s">
        <v>77</v>
      </c>
      <c r="F8" s="43" t="s">
        <v>78</v>
      </c>
      <c r="G8" s="43" t="s">
        <v>77</v>
      </c>
      <c r="H8" s="43" t="s">
        <v>78</v>
      </c>
      <c r="I8" s="43" t="s">
        <v>77</v>
      </c>
      <c r="J8" s="43" t="s">
        <v>78</v>
      </c>
      <c r="K8" s="43" t="s">
        <v>77</v>
      </c>
      <c r="L8" s="43" t="s">
        <v>78</v>
      </c>
      <c r="M8" s="43" t="s">
        <v>77</v>
      </c>
      <c r="N8" s="44" t="s">
        <v>78</v>
      </c>
      <c r="O8" s="43" t="s">
        <v>77</v>
      </c>
      <c r="P8" s="43" t="s">
        <v>78</v>
      </c>
      <c r="Q8" s="44" t="s">
        <v>77</v>
      </c>
      <c r="R8" s="44" t="s">
        <v>78</v>
      </c>
      <c r="S8" s="43" t="s">
        <v>77</v>
      </c>
      <c r="T8" s="43" t="s">
        <v>78</v>
      </c>
      <c r="U8" s="44" t="s">
        <v>77</v>
      </c>
      <c r="V8" s="44" t="s">
        <v>78</v>
      </c>
    </row>
    <row r="9" spans="1:22" ht="12.75" customHeight="1">
      <c r="A9" s="154" t="s">
        <v>18</v>
      </c>
      <c r="B9" s="154" t="s">
        <v>126</v>
      </c>
      <c r="C9" s="177" t="s">
        <v>297</v>
      </c>
      <c r="D9" s="36" t="s">
        <v>79</v>
      </c>
      <c r="E9" s="9">
        <v>0</v>
      </c>
      <c r="F9" s="9">
        <v>0</v>
      </c>
      <c r="G9" s="9">
        <v>0</v>
      </c>
      <c r="H9" s="9">
        <v>0</v>
      </c>
      <c r="I9" s="9">
        <v>0</v>
      </c>
      <c r="J9" s="9">
        <v>0</v>
      </c>
      <c r="K9" s="9">
        <v>0</v>
      </c>
      <c r="L9" s="9">
        <v>0</v>
      </c>
      <c r="M9" s="9">
        <v>3</v>
      </c>
      <c r="N9" s="11">
        <v>3</v>
      </c>
      <c r="O9" s="9" t="s">
        <v>74</v>
      </c>
      <c r="P9" s="9" t="s">
        <v>74</v>
      </c>
      <c r="Q9" s="11" t="s">
        <v>74</v>
      </c>
      <c r="R9" s="11" t="s">
        <v>74</v>
      </c>
      <c r="S9" s="9" t="s">
        <v>74</v>
      </c>
      <c r="T9" s="9" t="s">
        <v>74</v>
      </c>
      <c r="U9" s="11" t="s">
        <v>74</v>
      </c>
      <c r="V9" s="11" t="s">
        <v>74</v>
      </c>
    </row>
    <row r="10" spans="1:22" ht="24">
      <c r="A10" s="154"/>
      <c r="B10" s="154"/>
      <c r="C10" s="177"/>
      <c r="D10" s="36" t="s">
        <v>127</v>
      </c>
      <c r="E10" s="183" t="s">
        <v>74</v>
      </c>
      <c r="F10" s="183"/>
      <c r="G10" s="234" t="s">
        <v>74</v>
      </c>
      <c r="H10" s="234"/>
      <c r="I10" s="183" t="s">
        <v>74</v>
      </c>
      <c r="J10" s="183"/>
      <c r="K10" s="183">
        <v>4</v>
      </c>
      <c r="L10" s="183"/>
      <c r="M10" s="183" t="s">
        <v>74</v>
      </c>
      <c r="N10" s="183"/>
      <c r="O10" s="183" t="s">
        <v>74</v>
      </c>
      <c r="P10" s="183"/>
      <c r="Q10" s="234">
        <v>23</v>
      </c>
      <c r="R10" s="234"/>
      <c r="S10" s="183" t="s">
        <v>74</v>
      </c>
      <c r="T10" s="183"/>
      <c r="U10" s="234">
        <v>23</v>
      </c>
      <c r="V10" s="234"/>
    </row>
    <row r="11" spans="1:22" ht="24">
      <c r="A11" s="154"/>
      <c r="B11" s="154"/>
      <c r="C11" s="177"/>
      <c r="D11" s="36" t="s">
        <v>128</v>
      </c>
      <c r="E11" s="183">
        <v>0</v>
      </c>
      <c r="F11" s="183"/>
      <c r="G11" s="183"/>
      <c r="H11" s="183"/>
      <c r="I11" s="183"/>
      <c r="J11" s="183"/>
      <c r="K11" s="183"/>
      <c r="L11" s="183"/>
      <c r="M11" s="183"/>
      <c r="N11" s="183"/>
      <c r="O11" s="183"/>
      <c r="P11" s="183"/>
      <c r="Q11" s="183"/>
      <c r="R11" s="183"/>
      <c r="S11" s="183"/>
      <c r="T11" s="183"/>
      <c r="U11" s="183"/>
      <c r="V11" s="183"/>
    </row>
    <row r="12" spans="1:22" ht="24">
      <c r="A12" s="154"/>
      <c r="B12" s="154"/>
      <c r="C12" s="177"/>
      <c r="D12" s="36" t="s">
        <v>216</v>
      </c>
      <c r="E12" s="140" t="s">
        <v>74</v>
      </c>
      <c r="F12" s="140"/>
      <c r="G12" s="142" t="s">
        <v>74</v>
      </c>
      <c r="H12" s="142"/>
      <c r="I12" s="134" t="s">
        <v>74</v>
      </c>
      <c r="J12" s="134"/>
      <c r="K12" s="134" t="s">
        <v>74</v>
      </c>
      <c r="L12" s="134"/>
      <c r="M12" s="140">
        <f>M99</f>
        <v>5</v>
      </c>
      <c r="N12" s="140"/>
      <c r="O12" s="140">
        <f>O99</f>
        <v>5</v>
      </c>
      <c r="P12" s="140"/>
      <c r="Q12" s="140">
        <f>Q99</f>
        <v>7</v>
      </c>
      <c r="R12" s="140"/>
      <c r="S12" s="140">
        <f>S99</f>
        <v>7</v>
      </c>
      <c r="T12" s="140"/>
      <c r="U12" s="140">
        <f>U99</f>
        <v>8</v>
      </c>
      <c r="V12" s="140"/>
    </row>
    <row r="13" spans="1:22" ht="12.75" customHeight="1">
      <c r="A13" s="154" t="s">
        <v>19</v>
      </c>
      <c r="B13" s="154" t="s">
        <v>126</v>
      </c>
      <c r="C13" s="177" t="s">
        <v>314</v>
      </c>
      <c r="D13" s="36" t="s">
        <v>79</v>
      </c>
      <c r="E13" s="9">
        <v>0</v>
      </c>
      <c r="F13" s="9">
        <v>0</v>
      </c>
      <c r="G13" s="9">
        <v>0</v>
      </c>
      <c r="H13" s="9">
        <v>0</v>
      </c>
      <c r="I13" s="9">
        <v>0</v>
      </c>
      <c r="J13" s="9">
        <v>0</v>
      </c>
      <c r="K13" s="9">
        <v>0</v>
      </c>
      <c r="L13" s="9">
        <v>1</v>
      </c>
      <c r="M13" s="9">
        <v>1</v>
      </c>
      <c r="N13" s="11">
        <v>1</v>
      </c>
      <c r="O13" s="9" t="s">
        <v>74</v>
      </c>
      <c r="P13" s="9" t="s">
        <v>74</v>
      </c>
      <c r="Q13" s="11" t="s">
        <v>74</v>
      </c>
      <c r="R13" s="11" t="s">
        <v>74</v>
      </c>
      <c r="S13" s="9" t="s">
        <v>74</v>
      </c>
      <c r="T13" s="9" t="s">
        <v>74</v>
      </c>
      <c r="U13" s="11" t="s">
        <v>74</v>
      </c>
      <c r="V13" s="11" t="s">
        <v>74</v>
      </c>
    </row>
    <row r="14" spans="1:22" ht="24">
      <c r="A14" s="154"/>
      <c r="B14" s="154"/>
      <c r="C14" s="177"/>
      <c r="D14" s="36" t="s">
        <v>127</v>
      </c>
      <c r="E14" s="183" t="s">
        <v>74</v>
      </c>
      <c r="F14" s="183"/>
      <c r="G14" s="234" t="s">
        <v>74</v>
      </c>
      <c r="H14" s="234"/>
      <c r="I14" s="183" t="s">
        <v>74</v>
      </c>
      <c r="J14" s="183"/>
      <c r="K14" s="183">
        <v>3</v>
      </c>
      <c r="L14" s="183"/>
      <c r="M14" s="183" t="s">
        <v>74</v>
      </c>
      <c r="N14" s="183"/>
      <c r="O14" s="183" t="s">
        <v>74</v>
      </c>
      <c r="P14" s="183"/>
      <c r="Q14" s="234">
        <v>15</v>
      </c>
      <c r="R14" s="234"/>
      <c r="S14" s="183" t="s">
        <v>74</v>
      </c>
      <c r="T14" s="183"/>
      <c r="U14" s="234">
        <v>15</v>
      </c>
      <c r="V14" s="234"/>
    </row>
    <row r="15" spans="1:22" ht="24">
      <c r="A15" s="154"/>
      <c r="B15" s="154"/>
      <c r="C15" s="177"/>
      <c r="D15" s="36" t="s">
        <v>128</v>
      </c>
      <c r="E15" s="140">
        <v>0</v>
      </c>
      <c r="F15" s="140"/>
      <c r="G15" s="140"/>
      <c r="H15" s="140"/>
      <c r="I15" s="140"/>
      <c r="J15" s="140"/>
      <c r="K15" s="140"/>
      <c r="L15" s="140"/>
      <c r="M15" s="140"/>
      <c r="N15" s="140"/>
      <c r="O15" s="140"/>
      <c r="P15" s="140"/>
      <c r="Q15" s="140"/>
      <c r="R15" s="140"/>
      <c r="S15" s="140"/>
      <c r="T15" s="140"/>
      <c r="U15" s="140"/>
      <c r="V15" s="140"/>
    </row>
    <row r="16" spans="1:22" ht="24">
      <c r="A16" s="154"/>
      <c r="B16" s="154"/>
      <c r="C16" s="177"/>
      <c r="D16" s="36" t="s">
        <v>216</v>
      </c>
      <c r="E16" s="140" t="s">
        <v>74</v>
      </c>
      <c r="F16" s="140"/>
      <c r="G16" s="142" t="s">
        <v>74</v>
      </c>
      <c r="H16" s="142"/>
      <c r="I16" s="134" t="s">
        <v>74</v>
      </c>
      <c r="J16" s="134"/>
      <c r="K16" s="134" t="s">
        <v>74</v>
      </c>
      <c r="L16" s="134"/>
      <c r="M16" s="140">
        <f>M60</f>
        <v>2</v>
      </c>
      <c r="N16" s="140"/>
      <c r="O16" s="140">
        <f>O60</f>
        <v>2</v>
      </c>
      <c r="P16" s="140"/>
      <c r="Q16" s="140">
        <f>Q60</f>
        <v>4</v>
      </c>
      <c r="R16" s="140"/>
      <c r="S16" s="140">
        <f>S60</f>
        <v>8</v>
      </c>
      <c r="T16" s="140"/>
      <c r="U16" s="140">
        <f>U60</f>
        <v>9</v>
      </c>
      <c r="V16" s="140"/>
    </row>
    <row r="17" spans="1:22" s="3" customFormat="1" ht="27.75" customHeight="1">
      <c r="A17" s="154" t="s">
        <v>247</v>
      </c>
      <c r="B17" s="154" t="s">
        <v>129</v>
      </c>
      <c r="C17" s="177" t="s">
        <v>375</v>
      </c>
      <c r="D17" s="36" t="s">
        <v>79</v>
      </c>
      <c r="E17" s="9">
        <v>0</v>
      </c>
      <c r="F17" s="9">
        <v>0</v>
      </c>
      <c r="G17" s="9">
        <v>0</v>
      </c>
      <c r="H17" s="9">
        <v>0</v>
      </c>
      <c r="I17" s="9">
        <v>0</v>
      </c>
      <c r="J17" s="9">
        <v>0</v>
      </c>
      <c r="K17" s="9">
        <v>0</v>
      </c>
      <c r="L17" s="9">
        <v>0</v>
      </c>
      <c r="M17" s="16">
        <v>0.27</v>
      </c>
      <c r="N17" s="23">
        <v>1.87</v>
      </c>
      <c r="O17" s="9" t="s">
        <v>74</v>
      </c>
      <c r="P17" s="9" t="s">
        <v>74</v>
      </c>
      <c r="Q17" s="11" t="s">
        <v>74</v>
      </c>
      <c r="R17" s="11" t="s">
        <v>74</v>
      </c>
      <c r="S17" s="9" t="s">
        <v>74</v>
      </c>
      <c r="T17" s="9" t="s">
        <v>74</v>
      </c>
      <c r="U17" s="11" t="s">
        <v>74</v>
      </c>
      <c r="V17" s="11" t="s">
        <v>74</v>
      </c>
    </row>
    <row r="18" spans="1:22" ht="24">
      <c r="A18" s="154"/>
      <c r="B18" s="154"/>
      <c r="C18" s="177"/>
      <c r="D18" s="36" t="s">
        <v>127</v>
      </c>
      <c r="E18" s="183" t="s">
        <v>74</v>
      </c>
      <c r="F18" s="183"/>
      <c r="G18" s="234" t="s">
        <v>74</v>
      </c>
      <c r="H18" s="234"/>
      <c r="I18" s="183" t="s">
        <v>74</v>
      </c>
      <c r="J18" s="183"/>
      <c r="K18" s="172">
        <v>3</v>
      </c>
      <c r="L18" s="172"/>
      <c r="M18" s="183" t="s">
        <v>74</v>
      </c>
      <c r="N18" s="183"/>
      <c r="O18" s="183" t="s">
        <v>74</v>
      </c>
      <c r="P18" s="183"/>
      <c r="Q18" s="176">
        <v>30</v>
      </c>
      <c r="R18" s="176"/>
      <c r="S18" s="183" t="s">
        <v>74</v>
      </c>
      <c r="T18" s="183"/>
      <c r="U18" s="176">
        <v>35</v>
      </c>
      <c r="V18" s="176"/>
    </row>
    <row r="19" spans="1:22" ht="24">
      <c r="A19" s="154"/>
      <c r="B19" s="154"/>
      <c r="C19" s="177"/>
      <c r="D19" s="36" t="s">
        <v>128</v>
      </c>
      <c r="E19" s="183">
        <v>0</v>
      </c>
      <c r="F19" s="183"/>
      <c r="G19" s="183"/>
      <c r="H19" s="183"/>
      <c r="I19" s="183"/>
      <c r="J19" s="183"/>
      <c r="K19" s="183"/>
      <c r="L19" s="183"/>
      <c r="M19" s="183"/>
      <c r="N19" s="183"/>
      <c r="O19" s="183"/>
      <c r="P19" s="183"/>
      <c r="Q19" s="183"/>
      <c r="R19" s="183"/>
      <c r="S19" s="183"/>
      <c r="T19" s="183"/>
      <c r="U19" s="183"/>
      <c r="V19" s="183"/>
    </row>
    <row r="20" spans="1:22" ht="24">
      <c r="A20" s="154"/>
      <c r="B20" s="154"/>
      <c r="C20" s="177"/>
      <c r="D20" s="36" t="s">
        <v>216</v>
      </c>
      <c r="E20" s="140" t="s">
        <v>74</v>
      </c>
      <c r="F20" s="140"/>
      <c r="G20" s="142" t="s">
        <v>74</v>
      </c>
      <c r="H20" s="142"/>
      <c r="I20" s="134" t="s">
        <v>74</v>
      </c>
      <c r="J20" s="134"/>
      <c r="K20" s="134" t="s">
        <v>74</v>
      </c>
      <c r="L20" s="134"/>
      <c r="M20" s="207">
        <f>M103</f>
        <v>1.87</v>
      </c>
      <c r="N20" s="207"/>
      <c r="O20" s="207">
        <f>O103</f>
        <v>6.13</v>
      </c>
      <c r="P20" s="207"/>
      <c r="Q20" s="207">
        <f>Q103</f>
        <v>6.13</v>
      </c>
      <c r="R20" s="207"/>
      <c r="S20" s="207">
        <f>S103</f>
        <v>7.28</v>
      </c>
      <c r="T20" s="207"/>
      <c r="U20" s="207">
        <f>U103</f>
        <v>7.28</v>
      </c>
      <c r="V20" s="207"/>
    </row>
    <row r="21" spans="1:22" ht="24" customHeight="1">
      <c r="A21" s="158" t="s">
        <v>248</v>
      </c>
      <c r="B21" s="158" t="s">
        <v>142</v>
      </c>
      <c r="C21" s="165" t="s">
        <v>322</v>
      </c>
      <c r="D21" s="36" t="s">
        <v>79</v>
      </c>
      <c r="E21" s="9" t="s">
        <v>74</v>
      </c>
      <c r="F21" s="9" t="s">
        <v>74</v>
      </c>
      <c r="G21" s="9" t="s">
        <v>74</v>
      </c>
      <c r="H21" s="9" t="s">
        <v>74</v>
      </c>
      <c r="I21" s="9" t="s">
        <v>74</v>
      </c>
      <c r="J21" s="9" t="s">
        <v>74</v>
      </c>
      <c r="K21" s="9" t="s">
        <v>74</v>
      </c>
      <c r="L21" s="9" t="s">
        <v>74</v>
      </c>
      <c r="M21" s="9" t="s">
        <v>74</v>
      </c>
      <c r="N21" s="23">
        <v>135.93</v>
      </c>
      <c r="O21" s="9" t="s">
        <v>74</v>
      </c>
      <c r="P21" s="9" t="s">
        <v>74</v>
      </c>
      <c r="Q21" s="11" t="s">
        <v>74</v>
      </c>
      <c r="R21" s="11" t="s">
        <v>74</v>
      </c>
      <c r="S21" s="9" t="s">
        <v>74</v>
      </c>
      <c r="T21" s="9" t="s">
        <v>74</v>
      </c>
      <c r="U21" s="11" t="s">
        <v>74</v>
      </c>
      <c r="V21" s="11" t="s">
        <v>74</v>
      </c>
    </row>
    <row r="22" spans="1:22" ht="24">
      <c r="A22" s="158"/>
      <c r="B22" s="158"/>
      <c r="C22" s="165"/>
      <c r="D22" s="36" t="s">
        <v>127</v>
      </c>
      <c r="E22" s="183" t="s">
        <v>74</v>
      </c>
      <c r="F22" s="183"/>
      <c r="G22" s="234" t="s">
        <v>74</v>
      </c>
      <c r="H22" s="234"/>
      <c r="I22" s="183" t="s">
        <v>74</v>
      </c>
      <c r="J22" s="183"/>
      <c r="K22" s="183" t="s">
        <v>74</v>
      </c>
      <c r="L22" s="183"/>
      <c r="M22" s="183" t="s">
        <v>74</v>
      </c>
      <c r="N22" s="183"/>
      <c r="O22" s="183" t="s">
        <v>74</v>
      </c>
      <c r="P22" s="183"/>
      <c r="Q22" s="234">
        <v>450</v>
      </c>
      <c r="R22" s="234"/>
      <c r="S22" s="183" t="s">
        <v>74</v>
      </c>
      <c r="T22" s="183"/>
      <c r="U22" s="234">
        <v>450</v>
      </c>
      <c r="V22" s="234"/>
    </row>
    <row r="23" spans="1:22" ht="24">
      <c r="A23" s="158"/>
      <c r="B23" s="158"/>
      <c r="C23" s="165"/>
      <c r="D23" s="36" t="s">
        <v>128</v>
      </c>
      <c r="E23" s="140">
        <v>0</v>
      </c>
      <c r="F23" s="140"/>
      <c r="G23" s="140"/>
      <c r="H23" s="140"/>
      <c r="I23" s="140"/>
      <c r="J23" s="140"/>
      <c r="K23" s="140"/>
      <c r="L23" s="140"/>
      <c r="M23" s="140"/>
      <c r="N23" s="140"/>
      <c r="O23" s="140"/>
      <c r="P23" s="140"/>
      <c r="Q23" s="140"/>
      <c r="R23" s="140"/>
      <c r="S23" s="140"/>
      <c r="T23" s="140"/>
      <c r="U23" s="140"/>
      <c r="V23" s="140"/>
    </row>
    <row r="24" spans="1:22" ht="24">
      <c r="A24" s="158"/>
      <c r="B24" s="158"/>
      <c r="C24" s="165"/>
      <c r="D24" s="36" t="s">
        <v>216</v>
      </c>
      <c r="E24" s="140" t="s">
        <v>74</v>
      </c>
      <c r="F24" s="140"/>
      <c r="G24" s="142" t="s">
        <v>74</v>
      </c>
      <c r="H24" s="142"/>
      <c r="I24" s="134" t="s">
        <v>74</v>
      </c>
      <c r="J24" s="134"/>
      <c r="K24" s="134" t="s">
        <v>74</v>
      </c>
      <c r="L24" s="134"/>
      <c r="M24" s="207">
        <f>M64</f>
        <v>277.16</v>
      </c>
      <c r="N24" s="207"/>
      <c r="O24" s="207">
        <f>O64</f>
        <v>403.31</v>
      </c>
      <c r="P24" s="207"/>
      <c r="Q24" s="207">
        <f>Q64</f>
        <v>471.62</v>
      </c>
      <c r="R24" s="207"/>
      <c r="S24" s="207">
        <f>S64</f>
        <v>471.62</v>
      </c>
      <c r="T24" s="207"/>
      <c r="U24" s="207">
        <f>U64</f>
        <v>471.62</v>
      </c>
      <c r="V24" s="207"/>
    </row>
    <row r="25" spans="1:22" ht="12.75">
      <c r="A25" s="158" t="s">
        <v>249</v>
      </c>
      <c r="B25" s="158" t="s">
        <v>142</v>
      </c>
      <c r="C25" s="165" t="s">
        <v>323</v>
      </c>
      <c r="D25" s="36" t="s">
        <v>79</v>
      </c>
      <c r="E25" s="9" t="s">
        <v>74</v>
      </c>
      <c r="F25" s="9" t="s">
        <v>74</v>
      </c>
      <c r="G25" s="9" t="s">
        <v>74</v>
      </c>
      <c r="H25" s="9" t="s">
        <v>74</v>
      </c>
      <c r="I25" s="9" t="s">
        <v>74</v>
      </c>
      <c r="J25" s="9" t="s">
        <v>74</v>
      </c>
      <c r="K25" s="9" t="s">
        <v>74</v>
      </c>
      <c r="L25" s="9" t="s">
        <v>74</v>
      </c>
      <c r="M25" s="9" t="s">
        <v>74</v>
      </c>
      <c r="N25" s="23">
        <v>118.12</v>
      </c>
      <c r="O25" s="9" t="s">
        <v>74</v>
      </c>
      <c r="P25" s="9" t="s">
        <v>74</v>
      </c>
      <c r="Q25" s="11" t="s">
        <v>74</v>
      </c>
      <c r="R25" s="11" t="s">
        <v>74</v>
      </c>
      <c r="S25" s="9" t="s">
        <v>74</v>
      </c>
      <c r="T25" s="9" t="s">
        <v>74</v>
      </c>
      <c r="U25" s="11" t="s">
        <v>74</v>
      </c>
      <c r="V25" s="11" t="s">
        <v>74</v>
      </c>
    </row>
    <row r="26" spans="1:22" ht="24">
      <c r="A26" s="158"/>
      <c r="B26" s="158"/>
      <c r="C26" s="165"/>
      <c r="D26" s="36" t="s">
        <v>127</v>
      </c>
      <c r="E26" s="183" t="s">
        <v>74</v>
      </c>
      <c r="F26" s="183"/>
      <c r="G26" s="234" t="s">
        <v>74</v>
      </c>
      <c r="H26" s="234"/>
      <c r="I26" s="183" t="s">
        <v>74</v>
      </c>
      <c r="J26" s="183"/>
      <c r="K26" s="183" t="s">
        <v>74</v>
      </c>
      <c r="L26" s="183"/>
      <c r="M26" s="183" t="s">
        <v>74</v>
      </c>
      <c r="N26" s="183"/>
      <c r="O26" s="183" t="s">
        <v>74</v>
      </c>
      <c r="P26" s="183"/>
      <c r="Q26" s="234">
        <v>500</v>
      </c>
      <c r="R26" s="234"/>
      <c r="S26" s="183" t="s">
        <v>74</v>
      </c>
      <c r="T26" s="183"/>
      <c r="U26" s="234">
        <v>500</v>
      </c>
      <c r="V26" s="234"/>
    </row>
    <row r="27" spans="1:22" ht="24">
      <c r="A27" s="158"/>
      <c r="B27" s="158"/>
      <c r="C27" s="165"/>
      <c r="D27" s="36" t="s">
        <v>128</v>
      </c>
      <c r="E27" s="140">
        <v>0</v>
      </c>
      <c r="F27" s="140"/>
      <c r="G27" s="140"/>
      <c r="H27" s="140"/>
      <c r="I27" s="140"/>
      <c r="J27" s="140"/>
      <c r="K27" s="140"/>
      <c r="L27" s="140"/>
      <c r="M27" s="140"/>
      <c r="N27" s="140"/>
      <c r="O27" s="140"/>
      <c r="P27" s="140"/>
      <c r="Q27" s="140"/>
      <c r="R27" s="140"/>
      <c r="S27" s="140"/>
      <c r="T27" s="140"/>
      <c r="U27" s="140"/>
      <c r="V27" s="140"/>
    </row>
    <row r="28" spans="1:22" ht="24">
      <c r="A28" s="158"/>
      <c r="B28" s="158"/>
      <c r="C28" s="165"/>
      <c r="D28" s="36" t="s">
        <v>216</v>
      </c>
      <c r="E28" s="140" t="s">
        <v>74</v>
      </c>
      <c r="F28" s="140"/>
      <c r="G28" s="142" t="s">
        <v>74</v>
      </c>
      <c r="H28" s="142"/>
      <c r="I28" s="134" t="s">
        <v>74</v>
      </c>
      <c r="J28" s="134"/>
      <c r="K28" s="134" t="s">
        <v>74</v>
      </c>
      <c r="L28" s="134"/>
      <c r="M28" s="207">
        <f>M68</f>
        <v>189.42</v>
      </c>
      <c r="N28" s="207"/>
      <c r="O28" s="207">
        <f>O68</f>
        <v>495.49</v>
      </c>
      <c r="P28" s="207"/>
      <c r="Q28" s="207">
        <f>Q68</f>
        <v>576.77</v>
      </c>
      <c r="R28" s="207"/>
      <c r="S28" s="207">
        <f>S68</f>
        <v>596.97</v>
      </c>
      <c r="T28" s="207"/>
      <c r="U28" s="207">
        <f>U68</f>
        <v>596.97</v>
      </c>
      <c r="V28" s="207"/>
    </row>
    <row r="29" spans="1:22" ht="12.75" customHeight="1">
      <c r="A29" s="154" t="s">
        <v>250</v>
      </c>
      <c r="B29" s="154" t="s">
        <v>136</v>
      </c>
      <c r="C29" s="177" t="s">
        <v>313</v>
      </c>
      <c r="D29" s="36" t="s">
        <v>79</v>
      </c>
      <c r="E29" s="9">
        <v>0</v>
      </c>
      <c r="F29" s="9">
        <v>0</v>
      </c>
      <c r="G29" s="9">
        <v>0</v>
      </c>
      <c r="H29" s="9">
        <v>0</v>
      </c>
      <c r="I29" s="9">
        <v>0</v>
      </c>
      <c r="J29" s="9">
        <v>0</v>
      </c>
      <c r="K29" s="9">
        <v>0</v>
      </c>
      <c r="L29" s="9">
        <v>0</v>
      </c>
      <c r="M29" s="9">
        <v>0</v>
      </c>
      <c r="N29" s="11">
        <v>0</v>
      </c>
      <c r="O29" s="9" t="s">
        <v>74</v>
      </c>
      <c r="P29" s="9" t="s">
        <v>74</v>
      </c>
      <c r="Q29" s="11" t="s">
        <v>74</v>
      </c>
      <c r="R29" s="11" t="s">
        <v>74</v>
      </c>
      <c r="S29" s="9" t="s">
        <v>74</v>
      </c>
      <c r="T29" s="9" t="s">
        <v>74</v>
      </c>
      <c r="U29" s="11" t="s">
        <v>74</v>
      </c>
      <c r="V29" s="11" t="s">
        <v>74</v>
      </c>
    </row>
    <row r="30" spans="1:22" ht="24">
      <c r="A30" s="154"/>
      <c r="B30" s="154"/>
      <c r="C30" s="177"/>
      <c r="D30" s="36" t="s">
        <v>127</v>
      </c>
      <c r="E30" s="183" t="s">
        <v>74</v>
      </c>
      <c r="F30" s="183"/>
      <c r="G30" s="234" t="s">
        <v>74</v>
      </c>
      <c r="H30" s="234"/>
      <c r="I30" s="183" t="s">
        <v>74</v>
      </c>
      <c r="J30" s="183"/>
      <c r="K30" s="183">
        <v>4</v>
      </c>
      <c r="L30" s="183"/>
      <c r="M30" s="183" t="s">
        <v>74</v>
      </c>
      <c r="N30" s="183"/>
      <c r="O30" s="183" t="s">
        <v>74</v>
      </c>
      <c r="P30" s="183"/>
      <c r="Q30" s="234">
        <v>20</v>
      </c>
      <c r="R30" s="234"/>
      <c r="S30" s="183" t="s">
        <v>74</v>
      </c>
      <c r="T30" s="183"/>
      <c r="U30" s="234">
        <v>20</v>
      </c>
      <c r="V30" s="234"/>
    </row>
    <row r="31" spans="1:22" ht="24">
      <c r="A31" s="154"/>
      <c r="B31" s="154"/>
      <c r="C31" s="177"/>
      <c r="D31" s="36" t="s">
        <v>128</v>
      </c>
      <c r="E31" s="183">
        <v>0</v>
      </c>
      <c r="F31" s="183"/>
      <c r="G31" s="183"/>
      <c r="H31" s="183"/>
      <c r="I31" s="183"/>
      <c r="J31" s="183"/>
      <c r="K31" s="183"/>
      <c r="L31" s="183"/>
      <c r="M31" s="183"/>
      <c r="N31" s="183"/>
      <c r="O31" s="183"/>
      <c r="P31" s="183"/>
      <c r="Q31" s="183"/>
      <c r="R31" s="183"/>
      <c r="S31" s="183"/>
      <c r="T31" s="183"/>
      <c r="U31" s="183"/>
      <c r="V31" s="183"/>
    </row>
    <row r="32" spans="1:22" ht="24">
      <c r="A32" s="154"/>
      <c r="B32" s="154"/>
      <c r="C32" s="177"/>
      <c r="D32" s="36" t="s">
        <v>216</v>
      </c>
      <c r="E32" s="140" t="s">
        <v>74</v>
      </c>
      <c r="F32" s="140"/>
      <c r="G32" s="142" t="s">
        <v>74</v>
      </c>
      <c r="H32" s="142"/>
      <c r="I32" s="134" t="s">
        <v>74</v>
      </c>
      <c r="J32" s="134"/>
      <c r="K32" s="134" t="s">
        <v>74</v>
      </c>
      <c r="L32" s="134"/>
      <c r="M32" s="140">
        <f>M72</f>
        <v>0</v>
      </c>
      <c r="N32" s="140"/>
      <c r="O32" s="207">
        <f>O72</f>
        <v>18</v>
      </c>
      <c r="P32" s="207"/>
      <c r="Q32" s="207">
        <f>Q72</f>
        <v>19.1</v>
      </c>
      <c r="R32" s="207"/>
      <c r="S32" s="207">
        <f>S72</f>
        <v>31.46</v>
      </c>
      <c r="T32" s="207"/>
      <c r="U32" s="207">
        <f>U72</f>
        <v>33.62</v>
      </c>
      <c r="V32" s="207"/>
    </row>
    <row r="33" spans="1:22" ht="12.75">
      <c r="A33" s="155" t="s">
        <v>112</v>
      </c>
      <c r="B33" s="156"/>
      <c r="C33" s="156"/>
      <c r="D33" s="156"/>
      <c r="E33" s="156"/>
      <c r="F33" s="156"/>
      <c r="G33" s="156"/>
      <c r="H33" s="156"/>
      <c r="I33" s="156"/>
      <c r="J33" s="156"/>
      <c r="K33" s="156"/>
      <c r="L33" s="156"/>
      <c r="M33" s="156"/>
      <c r="N33" s="156"/>
      <c r="O33" s="156"/>
      <c r="P33" s="156"/>
      <c r="Q33" s="156"/>
      <c r="R33" s="156"/>
      <c r="S33" s="156"/>
      <c r="T33" s="156"/>
      <c r="U33" s="156"/>
      <c r="V33" s="157"/>
    </row>
    <row r="34" spans="1:22" ht="12.75">
      <c r="A34" s="133" t="s">
        <v>72</v>
      </c>
      <c r="B34" s="133" t="s">
        <v>125</v>
      </c>
      <c r="C34" s="133" t="s">
        <v>71</v>
      </c>
      <c r="D34" s="43" t="s">
        <v>75</v>
      </c>
      <c r="E34" s="133">
        <v>2007</v>
      </c>
      <c r="F34" s="133"/>
      <c r="G34" s="133">
        <v>2008</v>
      </c>
      <c r="H34" s="133"/>
      <c r="I34" s="133">
        <v>2009</v>
      </c>
      <c r="J34" s="133"/>
      <c r="K34" s="133" t="s">
        <v>334</v>
      </c>
      <c r="L34" s="133"/>
      <c r="M34" s="135">
        <v>2011</v>
      </c>
      <c r="N34" s="135"/>
      <c r="O34" s="133">
        <v>2012</v>
      </c>
      <c r="P34" s="133"/>
      <c r="Q34" s="135">
        <v>2013</v>
      </c>
      <c r="R34" s="135"/>
      <c r="S34" s="133">
        <v>2014</v>
      </c>
      <c r="T34" s="133"/>
      <c r="U34" s="135">
        <v>2015</v>
      </c>
      <c r="V34" s="135"/>
    </row>
    <row r="35" spans="1:22" ht="12.75">
      <c r="A35" s="133"/>
      <c r="B35" s="133"/>
      <c r="C35" s="133"/>
      <c r="D35" s="43" t="s">
        <v>76</v>
      </c>
      <c r="E35" s="43" t="s">
        <v>77</v>
      </c>
      <c r="F35" s="43" t="s">
        <v>78</v>
      </c>
      <c r="G35" s="43" t="s">
        <v>77</v>
      </c>
      <c r="H35" s="43" t="s">
        <v>78</v>
      </c>
      <c r="I35" s="43" t="s">
        <v>77</v>
      </c>
      <c r="J35" s="43" t="s">
        <v>78</v>
      </c>
      <c r="K35" s="43" t="s">
        <v>77</v>
      </c>
      <c r="L35" s="43" t="s">
        <v>78</v>
      </c>
      <c r="M35" s="43" t="s">
        <v>77</v>
      </c>
      <c r="N35" s="44" t="s">
        <v>78</v>
      </c>
      <c r="O35" s="43" t="s">
        <v>77</v>
      </c>
      <c r="P35" s="43" t="s">
        <v>78</v>
      </c>
      <c r="Q35" s="44" t="s">
        <v>77</v>
      </c>
      <c r="R35" s="44" t="s">
        <v>78</v>
      </c>
      <c r="S35" s="43" t="s">
        <v>77</v>
      </c>
      <c r="T35" s="43" t="s">
        <v>78</v>
      </c>
      <c r="U35" s="44" t="s">
        <v>77</v>
      </c>
      <c r="V35" s="44" t="s">
        <v>78</v>
      </c>
    </row>
    <row r="36" spans="1:22" ht="12.75" customHeight="1">
      <c r="A36" s="154" t="s">
        <v>115</v>
      </c>
      <c r="B36" s="154" t="s">
        <v>135</v>
      </c>
      <c r="C36" s="177" t="s">
        <v>324</v>
      </c>
      <c r="D36" s="36" t="s">
        <v>79</v>
      </c>
      <c r="E36" s="9">
        <v>0</v>
      </c>
      <c r="F36" s="9">
        <v>0</v>
      </c>
      <c r="G36" s="9">
        <v>0</v>
      </c>
      <c r="H36" s="9">
        <v>0</v>
      </c>
      <c r="I36" s="9">
        <v>0</v>
      </c>
      <c r="J36" s="9">
        <v>0</v>
      </c>
      <c r="K36" s="9">
        <v>0</v>
      </c>
      <c r="L36" s="9">
        <v>2898</v>
      </c>
      <c r="M36" s="9">
        <v>3886</v>
      </c>
      <c r="N36" s="11">
        <v>4934</v>
      </c>
      <c r="O36" s="9" t="s">
        <v>74</v>
      </c>
      <c r="P36" s="9" t="s">
        <v>74</v>
      </c>
      <c r="Q36" s="11" t="s">
        <v>74</v>
      </c>
      <c r="R36" s="11" t="s">
        <v>74</v>
      </c>
      <c r="S36" s="9" t="s">
        <v>74</v>
      </c>
      <c r="T36" s="9" t="s">
        <v>74</v>
      </c>
      <c r="U36" s="11" t="s">
        <v>74</v>
      </c>
      <c r="V36" s="11" t="s">
        <v>74</v>
      </c>
    </row>
    <row r="37" spans="1:22" ht="24">
      <c r="A37" s="154"/>
      <c r="B37" s="154"/>
      <c r="C37" s="177"/>
      <c r="D37" s="36" t="s">
        <v>127</v>
      </c>
      <c r="E37" s="183" t="s">
        <v>74</v>
      </c>
      <c r="F37" s="183"/>
      <c r="G37" s="234" t="s">
        <v>74</v>
      </c>
      <c r="H37" s="234"/>
      <c r="I37" s="183" t="s">
        <v>74</v>
      </c>
      <c r="J37" s="183"/>
      <c r="K37" s="183">
        <v>15000</v>
      </c>
      <c r="L37" s="183"/>
      <c r="M37" s="183" t="s">
        <v>74</v>
      </c>
      <c r="N37" s="183"/>
      <c r="O37" s="183" t="s">
        <v>74</v>
      </c>
      <c r="P37" s="183"/>
      <c r="Q37" s="234">
        <v>53000</v>
      </c>
      <c r="R37" s="234"/>
      <c r="S37" s="183" t="s">
        <v>74</v>
      </c>
      <c r="T37" s="183"/>
      <c r="U37" s="234">
        <v>53000</v>
      </c>
      <c r="V37" s="234"/>
    </row>
    <row r="38" spans="1:22" ht="24">
      <c r="A38" s="154"/>
      <c r="B38" s="154"/>
      <c r="C38" s="177"/>
      <c r="D38" s="36" t="s">
        <v>128</v>
      </c>
      <c r="E38" s="183">
        <v>0</v>
      </c>
      <c r="F38" s="183"/>
      <c r="G38" s="183"/>
      <c r="H38" s="183"/>
      <c r="I38" s="183"/>
      <c r="J38" s="183"/>
      <c r="K38" s="183"/>
      <c r="L38" s="183"/>
      <c r="M38" s="183"/>
      <c r="N38" s="183"/>
      <c r="O38" s="183"/>
      <c r="P38" s="183"/>
      <c r="Q38" s="183"/>
      <c r="R38" s="183"/>
      <c r="S38" s="183"/>
      <c r="T38" s="183"/>
      <c r="U38" s="183"/>
      <c r="V38" s="183"/>
    </row>
    <row r="39" spans="1:22" ht="24">
      <c r="A39" s="154"/>
      <c r="B39" s="154"/>
      <c r="C39" s="177"/>
      <c r="D39" s="36" t="s">
        <v>216</v>
      </c>
      <c r="E39" s="140" t="s">
        <v>74</v>
      </c>
      <c r="F39" s="140"/>
      <c r="G39" s="142" t="s">
        <v>74</v>
      </c>
      <c r="H39" s="142"/>
      <c r="I39" s="134" t="s">
        <v>74</v>
      </c>
      <c r="J39" s="134"/>
      <c r="K39" s="134" t="s">
        <v>74</v>
      </c>
      <c r="L39" s="134"/>
      <c r="M39" s="140">
        <f>M79</f>
        <v>4314</v>
      </c>
      <c r="N39" s="140"/>
      <c r="O39" s="140">
        <f>O79</f>
        <v>9945</v>
      </c>
      <c r="P39" s="140"/>
      <c r="Q39" s="140">
        <f>Q79</f>
        <v>16353</v>
      </c>
      <c r="R39" s="140"/>
      <c r="S39" s="140">
        <f>S79</f>
        <v>18124</v>
      </c>
      <c r="T39" s="140"/>
      <c r="U39" s="140">
        <f>U79</f>
        <v>18124</v>
      </c>
      <c r="V39" s="140"/>
    </row>
    <row r="40" spans="1:22" ht="12.75" customHeight="1">
      <c r="A40" s="154" t="s">
        <v>20</v>
      </c>
      <c r="B40" s="154" t="s">
        <v>135</v>
      </c>
      <c r="C40" s="177" t="s">
        <v>325</v>
      </c>
      <c r="D40" s="36" t="s">
        <v>79</v>
      </c>
      <c r="E40" s="9">
        <v>0</v>
      </c>
      <c r="F40" s="9">
        <v>0</v>
      </c>
      <c r="G40" s="9">
        <v>0</v>
      </c>
      <c r="H40" s="9">
        <v>0</v>
      </c>
      <c r="I40" s="9">
        <v>0</v>
      </c>
      <c r="J40" s="9">
        <v>0</v>
      </c>
      <c r="K40" s="9">
        <v>0</v>
      </c>
      <c r="L40" s="9">
        <v>1108</v>
      </c>
      <c r="M40" s="9">
        <v>5998</v>
      </c>
      <c r="N40" s="11">
        <v>8524</v>
      </c>
      <c r="O40" s="9" t="s">
        <v>74</v>
      </c>
      <c r="P40" s="9" t="s">
        <v>74</v>
      </c>
      <c r="Q40" s="11" t="s">
        <v>74</v>
      </c>
      <c r="R40" s="11" t="s">
        <v>74</v>
      </c>
      <c r="S40" s="9" t="s">
        <v>74</v>
      </c>
      <c r="T40" s="9" t="s">
        <v>74</v>
      </c>
      <c r="U40" s="11" t="s">
        <v>74</v>
      </c>
      <c r="V40" s="11" t="s">
        <v>74</v>
      </c>
    </row>
    <row r="41" spans="1:22" ht="24">
      <c r="A41" s="154"/>
      <c r="B41" s="154"/>
      <c r="C41" s="177"/>
      <c r="D41" s="36" t="s">
        <v>127</v>
      </c>
      <c r="E41" s="183" t="s">
        <v>74</v>
      </c>
      <c r="F41" s="183"/>
      <c r="G41" s="234" t="s">
        <v>74</v>
      </c>
      <c r="H41" s="234"/>
      <c r="I41" s="183" t="s">
        <v>74</v>
      </c>
      <c r="J41" s="183"/>
      <c r="K41" s="183">
        <v>5000</v>
      </c>
      <c r="L41" s="183"/>
      <c r="M41" s="183" t="s">
        <v>74</v>
      </c>
      <c r="N41" s="183"/>
      <c r="O41" s="183" t="s">
        <v>74</v>
      </c>
      <c r="P41" s="183"/>
      <c r="Q41" s="234">
        <v>31000</v>
      </c>
      <c r="R41" s="234"/>
      <c r="S41" s="183" t="s">
        <v>74</v>
      </c>
      <c r="T41" s="183"/>
      <c r="U41" s="234">
        <v>32000</v>
      </c>
      <c r="V41" s="234"/>
    </row>
    <row r="42" spans="1:22" ht="24">
      <c r="A42" s="154"/>
      <c r="B42" s="154"/>
      <c r="C42" s="177"/>
      <c r="D42" s="36" t="s">
        <v>128</v>
      </c>
      <c r="E42" s="183">
        <v>0</v>
      </c>
      <c r="F42" s="183"/>
      <c r="G42" s="183"/>
      <c r="H42" s="183"/>
      <c r="I42" s="183"/>
      <c r="J42" s="183"/>
      <c r="K42" s="183"/>
      <c r="L42" s="183"/>
      <c r="M42" s="183"/>
      <c r="N42" s="183"/>
      <c r="O42" s="183"/>
      <c r="P42" s="183"/>
      <c r="Q42" s="183"/>
      <c r="R42" s="183"/>
      <c r="S42" s="183"/>
      <c r="T42" s="183"/>
      <c r="U42" s="183"/>
      <c r="V42" s="183"/>
    </row>
    <row r="43" spans="1:22" ht="24">
      <c r="A43" s="154"/>
      <c r="B43" s="154"/>
      <c r="C43" s="177"/>
      <c r="D43" s="36" t="s">
        <v>216</v>
      </c>
      <c r="E43" s="140" t="s">
        <v>74</v>
      </c>
      <c r="F43" s="140"/>
      <c r="G43" s="142" t="s">
        <v>74</v>
      </c>
      <c r="H43" s="142"/>
      <c r="I43" s="134" t="s">
        <v>74</v>
      </c>
      <c r="J43" s="134"/>
      <c r="K43" s="134" t="s">
        <v>74</v>
      </c>
      <c r="L43" s="134"/>
      <c r="M43" s="140">
        <f>M83</f>
        <v>5968</v>
      </c>
      <c r="N43" s="140"/>
      <c r="O43" s="140">
        <f>O83</f>
        <v>16013</v>
      </c>
      <c r="P43" s="140"/>
      <c r="Q43" s="140">
        <f>Q83</f>
        <v>34203</v>
      </c>
      <c r="R43" s="140"/>
      <c r="S43" s="140">
        <f>S83</f>
        <v>40783</v>
      </c>
      <c r="T43" s="140"/>
      <c r="U43" s="140">
        <f>U83</f>
        <v>41767</v>
      </c>
      <c r="V43" s="140"/>
    </row>
    <row r="44" spans="1:22" ht="12.75" customHeight="1">
      <c r="A44" s="158" t="s">
        <v>116</v>
      </c>
      <c r="B44" s="158" t="s">
        <v>135</v>
      </c>
      <c r="C44" s="209" t="s">
        <v>341</v>
      </c>
      <c r="D44" s="36" t="s">
        <v>79</v>
      </c>
      <c r="E44" s="9">
        <v>0</v>
      </c>
      <c r="F44" s="9">
        <v>0</v>
      </c>
      <c r="G44" s="9">
        <v>0</v>
      </c>
      <c r="H44" s="9">
        <v>0</v>
      </c>
      <c r="I44" s="9">
        <v>0</v>
      </c>
      <c r="J44" s="9">
        <v>0</v>
      </c>
      <c r="K44" s="9">
        <v>0</v>
      </c>
      <c r="L44" s="9">
        <v>0</v>
      </c>
      <c r="M44" s="9">
        <v>0</v>
      </c>
      <c r="N44" s="11">
        <v>0</v>
      </c>
      <c r="O44" s="9" t="s">
        <v>74</v>
      </c>
      <c r="P44" s="9" t="s">
        <v>74</v>
      </c>
      <c r="Q44" s="11" t="s">
        <v>74</v>
      </c>
      <c r="R44" s="11" t="s">
        <v>74</v>
      </c>
      <c r="S44" s="9" t="s">
        <v>74</v>
      </c>
      <c r="T44" s="9" t="s">
        <v>74</v>
      </c>
      <c r="U44" s="11" t="s">
        <v>74</v>
      </c>
      <c r="V44" s="11" t="s">
        <v>74</v>
      </c>
    </row>
    <row r="45" spans="1:22" ht="24">
      <c r="A45" s="158"/>
      <c r="B45" s="158"/>
      <c r="C45" s="209"/>
      <c r="D45" s="36" t="s">
        <v>127</v>
      </c>
      <c r="E45" s="183" t="s">
        <v>74</v>
      </c>
      <c r="F45" s="183"/>
      <c r="G45" s="234" t="s">
        <v>74</v>
      </c>
      <c r="H45" s="234"/>
      <c r="I45" s="183" t="s">
        <v>74</v>
      </c>
      <c r="J45" s="183"/>
      <c r="K45" s="183">
        <v>200000</v>
      </c>
      <c r="L45" s="183"/>
      <c r="M45" s="183" t="s">
        <v>74</v>
      </c>
      <c r="N45" s="183"/>
      <c r="O45" s="183" t="s">
        <v>74</v>
      </c>
      <c r="P45" s="183"/>
      <c r="Q45" s="234">
        <v>550000</v>
      </c>
      <c r="R45" s="234"/>
      <c r="S45" s="183" t="s">
        <v>74</v>
      </c>
      <c r="T45" s="183"/>
      <c r="U45" s="234">
        <v>550000</v>
      </c>
      <c r="V45" s="234"/>
    </row>
    <row r="46" spans="1:22" ht="24">
      <c r="A46" s="158"/>
      <c r="B46" s="158"/>
      <c r="C46" s="209"/>
      <c r="D46" s="36" t="s">
        <v>128</v>
      </c>
      <c r="E46" s="183">
        <v>0</v>
      </c>
      <c r="F46" s="183"/>
      <c r="G46" s="183"/>
      <c r="H46" s="183"/>
      <c r="I46" s="183"/>
      <c r="J46" s="183"/>
      <c r="K46" s="183"/>
      <c r="L46" s="183"/>
      <c r="M46" s="183"/>
      <c r="N46" s="183"/>
      <c r="O46" s="183"/>
      <c r="P46" s="183"/>
      <c r="Q46" s="183"/>
      <c r="R46" s="183"/>
      <c r="S46" s="183"/>
      <c r="T46" s="183"/>
      <c r="U46" s="183"/>
      <c r="V46" s="183"/>
    </row>
    <row r="47" spans="1:22" ht="24">
      <c r="A47" s="158"/>
      <c r="B47" s="158"/>
      <c r="C47" s="209"/>
      <c r="D47" s="36" t="s">
        <v>216</v>
      </c>
      <c r="E47" s="140" t="s">
        <v>74</v>
      </c>
      <c r="F47" s="140"/>
      <c r="G47" s="142" t="s">
        <v>74</v>
      </c>
      <c r="H47" s="142"/>
      <c r="I47" s="134" t="s">
        <v>74</v>
      </c>
      <c r="J47" s="134"/>
      <c r="K47" s="134" t="s">
        <v>74</v>
      </c>
      <c r="L47" s="134"/>
      <c r="M47" s="140">
        <f>M87</f>
        <v>0</v>
      </c>
      <c r="N47" s="140"/>
      <c r="O47" s="140">
        <f>O87</f>
        <v>41278</v>
      </c>
      <c r="P47" s="140"/>
      <c r="Q47" s="140">
        <f>Q87</f>
        <v>41278</v>
      </c>
      <c r="R47" s="140"/>
      <c r="S47" s="140">
        <f>S87</f>
        <v>257303</v>
      </c>
      <c r="T47" s="140"/>
      <c r="U47" s="140">
        <f>U87</f>
        <v>257303</v>
      </c>
      <c r="V47" s="140"/>
    </row>
    <row r="48" spans="1:22" ht="13.5" customHeight="1">
      <c r="A48" s="154" t="s">
        <v>251</v>
      </c>
      <c r="B48" s="154" t="s">
        <v>135</v>
      </c>
      <c r="C48" s="177" t="s">
        <v>326</v>
      </c>
      <c r="D48" s="36" t="s">
        <v>79</v>
      </c>
      <c r="E48" s="9">
        <v>0</v>
      </c>
      <c r="F48" s="9">
        <v>0</v>
      </c>
      <c r="G48" s="9">
        <v>0</v>
      </c>
      <c r="H48" s="9">
        <v>0</v>
      </c>
      <c r="I48" s="9">
        <v>0</v>
      </c>
      <c r="J48" s="9">
        <v>0</v>
      </c>
      <c r="K48" s="9">
        <v>0</v>
      </c>
      <c r="L48" s="9">
        <v>0</v>
      </c>
      <c r="M48" s="9">
        <v>0</v>
      </c>
      <c r="N48" s="11">
        <v>0</v>
      </c>
      <c r="O48" s="9" t="s">
        <v>74</v>
      </c>
      <c r="P48" s="9" t="s">
        <v>74</v>
      </c>
      <c r="Q48" s="11" t="s">
        <v>74</v>
      </c>
      <c r="R48" s="11" t="s">
        <v>74</v>
      </c>
      <c r="S48" s="9" t="s">
        <v>74</v>
      </c>
      <c r="T48" s="9" t="s">
        <v>74</v>
      </c>
      <c r="U48" s="11" t="s">
        <v>74</v>
      </c>
      <c r="V48" s="11" t="s">
        <v>74</v>
      </c>
    </row>
    <row r="49" spans="1:22" ht="24">
      <c r="A49" s="154"/>
      <c r="B49" s="154"/>
      <c r="C49" s="177"/>
      <c r="D49" s="36" t="s">
        <v>127</v>
      </c>
      <c r="E49" s="140" t="s">
        <v>74</v>
      </c>
      <c r="F49" s="140"/>
      <c r="G49" s="139" t="s">
        <v>74</v>
      </c>
      <c r="H49" s="139"/>
      <c r="I49" s="140" t="s">
        <v>74</v>
      </c>
      <c r="J49" s="140"/>
      <c r="K49" s="134">
        <v>150</v>
      </c>
      <c r="L49" s="134"/>
      <c r="M49" s="140" t="s">
        <v>74</v>
      </c>
      <c r="N49" s="140"/>
      <c r="O49" s="140" t="s">
        <v>74</v>
      </c>
      <c r="P49" s="140"/>
      <c r="Q49" s="142">
        <v>800</v>
      </c>
      <c r="R49" s="142"/>
      <c r="S49" s="140" t="s">
        <v>74</v>
      </c>
      <c r="T49" s="140"/>
      <c r="U49" s="142">
        <v>800</v>
      </c>
      <c r="V49" s="142"/>
    </row>
    <row r="50" spans="1:22" ht="24">
      <c r="A50" s="154"/>
      <c r="B50" s="154"/>
      <c r="C50" s="177"/>
      <c r="D50" s="36" t="s">
        <v>128</v>
      </c>
      <c r="E50" s="140">
        <v>0</v>
      </c>
      <c r="F50" s="140"/>
      <c r="G50" s="140"/>
      <c r="H50" s="140"/>
      <c r="I50" s="140"/>
      <c r="J50" s="140"/>
      <c r="K50" s="140"/>
      <c r="L50" s="140"/>
      <c r="M50" s="140"/>
      <c r="N50" s="140"/>
      <c r="O50" s="140"/>
      <c r="P50" s="140"/>
      <c r="Q50" s="140"/>
      <c r="R50" s="140"/>
      <c r="S50" s="140"/>
      <c r="T50" s="140"/>
      <c r="U50" s="140"/>
      <c r="V50" s="140"/>
    </row>
    <row r="51" spans="1:22" ht="24">
      <c r="A51" s="154"/>
      <c r="B51" s="154"/>
      <c r="C51" s="177"/>
      <c r="D51" s="36" t="s">
        <v>216</v>
      </c>
      <c r="E51" s="140" t="s">
        <v>74</v>
      </c>
      <c r="F51" s="140"/>
      <c r="G51" s="142" t="s">
        <v>74</v>
      </c>
      <c r="H51" s="142"/>
      <c r="I51" s="134" t="s">
        <v>74</v>
      </c>
      <c r="J51" s="134"/>
      <c r="K51" s="134" t="s">
        <v>74</v>
      </c>
      <c r="L51" s="134"/>
      <c r="M51" s="140">
        <f>M91</f>
        <v>0</v>
      </c>
      <c r="N51" s="140"/>
      <c r="O51" s="140">
        <f>O91</f>
        <v>4314</v>
      </c>
      <c r="P51" s="140"/>
      <c r="Q51" s="140">
        <f>Q91</f>
        <v>4725</v>
      </c>
      <c r="R51" s="140"/>
      <c r="S51" s="140">
        <f>S91</f>
        <v>5274</v>
      </c>
      <c r="T51" s="140"/>
      <c r="U51" s="140">
        <f>U91</f>
        <v>5274</v>
      </c>
      <c r="V51" s="140"/>
    </row>
    <row r="52" spans="1:22" ht="12.75">
      <c r="A52" s="263" t="s">
        <v>208</v>
      </c>
      <c r="B52" s="263"/>
      <c r="C52" s="263"/>
      <c r="D52" s="263"/>
      <c r="E52" s="263"/>
      <c r="F52" s="263"/>
      <c r="G52" s="263"/>
      <c r="H52" s="263"/>
      <c r="I52" s="263"/>
      <c r="J52" s="263"/>
      <c r="K52" s="263"/>
      <c r="L52" s="263"/>
      <c r="M52" s="263"/>
      <c r="N52" s="263"/>
      <c r="O52" s="263"/>
      <c r="P52" s="263"/>
      <c r="Q52" s="263"/>
      <c r="R52" s="263"/>
      <c r="S52" s="263"/>
      <c r="T52" s="263"/>
      <c r="U52" s="263"/>
      <c r="V52" s="263"/>
    </row>
    <row r="53" spans="1:22" ht="12.75">
      <c r="A53" s="254" t="s">
        <v>101</v>
      </c>
      <c r="B53" s="254"/>
      <c r="C53" s="254"/>
      <c r="D53" s="254"/>
      <c r="E53" s="254"/>
      <c r="F53" s="254"/>
      <c r="G53" s="254"/>
      <c r="H53" s="254"/>
      <c r="I53" s="254"/>
      <c r="J53" s="254"/>
      <c r="K53" s="254"/>
      <c r="L53" s="254"/>
      <c r="M53" s="254"/>
      <c r="N53" s="254"/>
      <c r="O53" s="254"/>
      <c r="P53" s="254"/>
      <c r="Q53" s="254"/>
      <c r="R53" s="254"/>
      <c r="S53" s="254"/>
      <c r="T53" s="254"/>
      <c r="U53" s="254"/>
      <c r="V53" s="254"/>
    </row>
    <row r="54" spans="1:22" s="3" customFormat="1" ht="12.75">
      <c r="A54" s="130" t="s">
        <v>70</v>
      </c>
      <c r="B54" s="130"/>
      <c r="C54" s="130"/>
      <c r="D54" s="130"/>
      <c r="E54" s="130"/>
      <c r="F54" s="130"/>
      <c r="G54" s="130"/>
      <c r="H54" s="130"/>
      <c r="I54" s="130"/>
      <c r="J54" s="130"/>
      <c r="K54" s="130"/>
      <c r="L54" s="130"/>
      <c r="M54" s="130"/>
      <c r="N54" s="130"/>
      <c r="O54" s="130"/>
      <c r="P54" s="130"/>
      <c r="Q54" s="130"/>
      <c r="R54" s="130"/>
      <c r="S54" s="130"/>
      <c r="T54" s="130"/>
      <c r="U54" s="130"/>
      <c r="V54" s="130"/>
    </row>
    <row r="55" spans="1:22" ht="12.75">
      <c r="A55" s="133" t="s">
        <v>72</v>
      </c>
      <c r="B55" s="133" t="s">
        <v>125</v>
      </c>
      <c r="C55" s="133" t="s">
        <v>71</v>
      </c>
      <c r="D55" s="43" t="s">
        <v>75</v>
      </c>
      <c r="E55" s="133">
        <v>2007</v>
      </c>
      <c r="F55" s="133"/>
      <c r="G55" s="133">
        <v>2008</v>
      </c>
      <c r="H55" s="133"/>
      <c r="I55" s="133">
        <v>2009</v>
      </c>
      <c r="J55" s="133"/>
      <c r="K55" s="133" t="s">
        <v>334</v>
      </c>
      <c r="L55" s="133"/>
      <c r="M55" s="135">
        <v>2011</v>
      </c>
      <c r="N55" s="135"/>
      <c r="O55" s="133">
        <v>2012</v>
      </c>
      <c r="P55" s="133"/>
      <c r="Q55" s="135">
        <v>2013</v>
      </c>
      <c r="R55" s="135"/>
      <c r="S55" s="133">
        <v>2014</v>
      </c>
      <c r="T55" s="133"/>
      <c r="U55" s="135">
        <v>2015</v>
      </c>
      <c r="V55" s="135"/>
    </row>
    <row r="56" spans="1:22" ht="12.75">
      <c r="A56" s="133"/>
      <c r="B56" s="133"/>
      <c r="C56" s="133"/>
      <c r="D56" s="43" t="s">
        <v>76</v>
      </c>
      <c r="E56" s="43" t="s">
        <v>77</v>
      </c>
      <c r="F56" s="43" t="s">
        <v>78</v>
      </c>
      <c r="G56" s="43" t="s">
        <v>77</v>
      </c>
      <c r="H56" s="43" t="s">
        <v>78</v>
      </c>
      <c r="I56" s="43" t="s">
        <v>77</v>
      </c>
      <c r="J56" s="43" t="s">
        <v>78</v>
      </c>
      <c r="K56" s="43" t="s">
        <v>77</v>
      </c>
      <c r="L56" s="43" t="s">
        <v>78</v>
      </c>
      <c r="M56" s="43" t="s">
        <v>77</v>
      </c>
      <c r="N56" s="44" t="s">
        <v>78</v>
      </c>
      <c r="O56" s="43" t="s">
        <v>77</v>
      </c>
      <c r="P56" s="43" t="s">
        <v>78</v>
      </c>
      <c r="Q56" s="44" t="s">
        <v>77</v>
      </c>
      <c r="R56" s="44" t="s">
        <v>78</v>
      </c>
      <c r="S56" s="43" t="s">
        <v>77</v>
      </c>
      <c r="T56" s="43" t="s">
        <v>78</v>
      </c>
      <c r="U56" s="44" t="s">
        <v>77</v>
      </c>
      <c r="V56" s="44" t="s">
        <v>78</v>
      </c>
    </row>
    <row r="57" spans="1:22" ht="12.75">
      <c r="A57" s="154" t="s">
        <v>37</v>
      </c>
      <c r="B57" s="154" t="s">
        <v>126</v>
      </c>
      <c r="C57" s="177" t="s">
        <v>314</v>
      </c>
      <c r="D57" s="36" t="s">
        <v>79</v>
      </c>
      <c r="E57" s="9">
        <v>0</v>
      </c>
      <c r="F57" s="9">
        <v>0</v>
      </c>
      <c r="G57" s="9">
        <v>0</v>
      </c>
      <c r="H57" s="9">
        <v>0</v>
      </c>
      <c r="I57" s="9">
        <v>0</v>
      </c>
      <c r="J57" s="9">
        <v>0</v>
      </c>
      <c r="K57" s="9">
        <v>0</v>
      </c>
      <c r="L57" s="9">
        <v>1</v>
      </c>
      <c r="M57" s="9">
        <v>1</v>
      </c>
      <c r="N57" s="11">
        <v>1</v>
      </c>
      <c r="O57" s="9" t="s">
        <v>74</v>
      </c>
      <c r="P57" s="9" t="s">
        <v>74</v>
      </c>
      <c r="Q57" s="11" t="s">
        <v>74</v>
      </c>
      <c r="R57" s="11" t="s">
        <v>74</v>
      </c>
      <c r="S57" s="9" t="s">
        <v>74</v>
      </c>
      <c r="T57" s="9" t="s">
        <v>74</v>
      </c>
      <c r="U57" s="11" t="s">
        <v>74</v>
      </c>
      <c r="V57" s="11" t="s">
        <v>74</v>
      </c>
    </row>
    <row r="58" spans="1:22" ht="24">
      <c r="A58" s="154"/>
      <c r="B58" s="154"/>
      <c r="C58" s="177"/>
      <c r="D58" s="36" t="s">
        <v>127</v>
      </c>
      <c r="E58" s="183" t="s">
        <v>74</v>
      </c>
      <c r="F58" s="183"/>
      <c r="G58" s="234" t="s">
        <v>74</v>
      </c>
      <c r="H58" s="234"/>
      <c r="I58" s="183" t="s">
        <v>74</v>
      </c>
      <c r="J58" s="183"/>
      <c r="K58" s="183">
        <v>3</v>
      </c>
      <c r="L58" s="183"/>
      <c r="M58" s="183" t="s">
        <v>74</v>
      </c>
      <c r="N58" s="183"/>
      <c r="O58" s="183" t="s">
        <v>74</v>
      </c>
      <c r="P58" s="183"/>
      <c r="Q58" s="234">
        <v>15</v>
      </c>
      <c r="R58" s="234"/>
      <c r="S58" s="183" t="s">
        <v>74</v>
      </c>
      <c r="T58" s="183"/>
      <c r="U58" s="234">
        <v>15</v>
      </c>
      <c r="V58" s="234"/>
    </row>
    <row r="59" spans="1:22" ht="21.75" customHeight="1">
      <c r="A59" s="154"/>
      <c r="B59" s="154"/>
      <c r="C59" s="177"/>
      <c r="D59" s="36" t="s">
        <v>128</v>
      </c>
      <c r="E59" s="140">
        <v>0</v>
      </c>
      <c r="F59" s="140"/>
      <c r="G59" s="140"/>
      <c r="H59" s="140"/>
      <c r="I59" s="140"/>
      <c r="J59" s="140"/>
      <c r="K59" s="140"/>
      <c r="L59" s="140"/>
      <c r="M59" s="140"/>
      <c r="N59" s="140"/>
      <c r="O59" s="140"/>
      <c r="P59" s="140"/>
      <c r="Q59" s="140"/>
      <c r="R59" s="140"/>
      <c r="S59" s="140"/>
      <c r="T59" s="140"/>
      <c r="U59" s="140"/>
      <c r="V59" s="140"/>
    </row>
    <row r="60" spans="1:22" ht="22.5" customHeight="1">
      <c r="A60" s="154"/>
      <c r="B60" s="154"/>
      <c r="C60" s="177"/>
      <c r="D60" s="36" t="s">
        <v>216</v>
      </c>
      <c r="E60" s="140" t="s">
        <v>74</v>
      </c>
      <c r="F60" s="140"/>
      <c r="G60" s="142" t="s">
        <v>74</v>
      </c>
      <c r="H60" s="142"/>
      <c r="I60" s="134" t="s">
        <v>74</v>
      </c>
      <c r="J60" s="134"/>
      <c r="K60" s="134" t="s">
        <v>74</v>
      </c>
      <c r="L60" s="134"/>
      <c r="M60" s="140">
        <v>2</v>
      </c>
      <c r="N60" s="140"/>
      <c r="O60" s="140">
        <v>2</v>
      </c>
      <c r="P60" s="140"/>
      <c r="Q60" s="140">
        <v>4</v>
      </c>
      <c r="R60" s="140"/>
      <c r="S60" s="140">
        <v>8</v>
      </c>
      <c r="T60" s="140"/>
      <c r="U60" s="140">
        <v>9</v>
      </c>
      <c r="V60" s="140"/>
    </row>
    <row r="61" spans="1:22" ht="12.75">
      <c r="A61" s="158" t="s">
        <v>252</v>
      </c>
      <c r="B61" s="158" t="s">
        <v>142</v>
      </c>
      <c r="C61" s="165" t="s">
        <v>322</v>
      </c>
      <c r="D61" s="36" t="s">
        <v>79</v>
      </c>
      <c r="E61" s="9" t="s">
        <v>74</v>
      </c>
      <c r="F61" s="9" t="s">
        <v>74</v>
      </c>
      <c r="G61" s="9" t="s">
        <v>74</v>
      </c>
      <c r="H61" s="9" t="s">
        <v>74</v>
      </c>
      <c r="I61" s="9" t="s">
        <v>74</v>
      </c>
      <c r="J61" s="9" t="s">
        <v>74</v>
      </c>
      <c r="K61" s="9" t="s">
        <v>74</v>
      </c>
      <c r="L61" s="9" t="s">
        <v>74</v>
      </c>
      <c r="M61" s="9" t="s">
        <v>74</v>
      </c>
      <c r="N61" s="23">
        <v>135.93</v>
      </c>
      <c r="O61" s="9" t="s">
        <v>74</v>
      </c>
      <c r="P61" s="9" t="s">
        <v>74</v>
      </c>
      <c r="Q61" s="11" t="s">
        <v>74</v>
      </c>
      <c r="R61" s="11" t="s">
        <v>74</v>
      </c>
      <c r="S61" s="9" t="s">
        <v>74</v>
      </c>
      <c r="T61" s="9" t="s">
        <v>74</v>
      </c>
      <c r="U61" s="11" t="s">
        <v>74</v>
      </c>
      <c r="V61" s="11" t="s">
        <v>74</v>
      </c>
    </row>
    <row r="62" spans="1:22" ht="22.5" customHeight="1">
      <c r="A62" s="158"/>
      <c r="B62" s="158"/>
      <c r="C62" s="165"/>
      <c r="D62" s="36" t="s">
        <v>127</v>
      </c>
      <c r="E62" s="183" t="s">
        <v>74</v>
      </c>
      <c r="F62" s="183"/>
      <c r="G62" s="234" t="s">
        <v>74</v>
      </c>
      <c r="H62" s="234"/>
      <c r="I62" s="183" t="s">
        <v>74</v>
      </c>
      <c r="J62" s="183"/>
      <c r="K62" s="183" t="s">
        <v>74</v>
      </c>
      <c r="L62" s="183"/>
      <c r="M62" s="183" t="s">
        <v>74</v>
      </c>
      <c r="N62" s="183"/>
      <c r="O62" s="183" t="s">
        <v>74</v>
      </c>
      <c r="P62" s="183"/>
      <c r="Q62" s="234">
        <v>450</v>
      </c>
      <c r="R62" s="234"/>
      <c r="S62" s="183" t="s">
        <v>74</v>
      </c>
      <c r="T62" s="183"/>
      <c r="U62" s="234">
        <v>450</v>
      </c>
      <c r="V62" s="234"/>
    </row>
    <row r="63" spans="1:22" ht="22.5" customHeight="1">
      <c r="A63" s="158"/>
      <c r="B63" s="158"/>
      <c r="C63" s="165"/>
      <c r="D63" s="36" t="s">
        <v>128</v>
      </c>
      <c r="E63" s="140">
        <v>0</v>
      </c>
      <c r="F63" s="140"/>
      <c r="G63" s="140"/>
      <c r="H63" s="140"/>
      <c r="I63" s="140"/>
      <c r="J63" s="140"/>
      <c r="K63" s="140"/>
      <c r="L63" s="140"/>
      <c r="M63" s="140"/>
      <c r="N63" s="140"/>
      <c r="O63" s="140"/>
      <c r="P63" s="140"/>
      <c r="Q63" s="140"/>
      <c r="R63" s="140"/>
      <c r="S63" s="140"/>
      <c r="T63" s="140"/>
      <c r="U63" s="140"/>
      <c r="V63" s="140"/>
    </row>
    <row r="64" spans="1:22" ht="21.75" customHeight="1">
      <c r="A64" s="158"/>
      <c r="B64" s="158"/>
      <c r="C64" s="165"/>
      <c r="D64" s="36" t="s">
        <v>216</v>
      </c>
      <c r="E64" s="140" t="s">
        <v>74</v>
      </c>
      <c r="F64" s="140"/>
      <c r="G64" s="142" t="s">
        <v>74</v>
      </c>
      <c r="H64" s="142"/>
      <c r="I64" s="134" t="s">
        <v>74</v>
      </c>
      <c r="J64" s="134"/>
      <c r="K64" s="134" t="s">
        <v>74</v>
      </c>
      <c r="L64" s="134"/>
      <c r="M64" s="207">
        <v>277.16</v>
      </c>
      <c r="N64" s="207"/>
      <c r="O64" s="207">
        <v>403.31</v>
      </c>
      <c r="P64" s="207"/>
      <c r="Q64" s="207">
        <v>471.62</v>
      </c>
      <c r="R64" s="207"/>
      <c r="S64" s="207">
        <v>471.62</v>
      </c>
      <c r="T64" s="207"/>
      <c r="U64" s="207">
        <v>471.62</v>
      </c>
      <c r="V64" s="207"/>
    </row>
    <row r="65" spans="1:22" ht="12.75">
      <c r="A65" s="158" t="s">
        <v>253</v>
      </c>
      <c r="B65" s="158" t="s">
        <v>142</v>
      </c>
      <c r="C65" s="165" t="s">
        <v>323</v>
      </c>
      <c r="D65" s="36" t="s">
        <v>79</v>
      </c>
      <c r="E65" s="9" t="s">
        <v>74</v>
      </c>
      <c r="F65" s="9" t="s">
        <v>74</v>
      </c>
      <c r="G65" s="9" t="s">
        <v>74</v>
      </c>
      <c r="H65" s="9" t="s">
        <v>74</v>
      </c>
      <c r="I65" s="9" t="s">
        <v>74</v>
      </c>
      <c r="J65" s="9" t="s">
        <v>74</v>
      </c>
      <c r="K65" s="9" t="s">
        <v>74</v>
      </c>
      <c r="L65" s="9" t="s">
        <v>74</v>
      </c>
      <c r="M65" s="9" t="s">
        <v>74</v>
      </c>
      <c r="N65" s="23">
        <v>118.12</v>
      </c>
      <c r="O65" s="9" t="s">
        <v>74</v>
      </c>
      <c r="P65" s="9" t="s">
        <v>74</v>
      </c>
      <c r="Q65" s="11" t="s">
        <v>74</v>
      </c>
      <c r="R65" s="11" t="s">
        <v>74</v>
      </c>
      <c r="S65" s="9" t="s">
        <v>74</v>
      </c>
      <c r="T65" s="9" t="s">
        <v>74</v>
      </c>
      <c r="U65" s="11" t="s">
        <v>74</v>
      </c>
      <c r="V65" s="11" t="s">
        <v>74</v>
      </c>
    </row>
    <row r="66" spans="1:22" ht="24">
      <c r="A66" s="158"/>
      <c r="B66" s="158"/>
      <c r="C66" s="165"/>
      <c r="D66" s="36" t="s">
        <v>127</v>
      </c>
      <c r="E66" s="183" t="s">
        <v>74</v>
      </c>
      <c r="F66" s="183"/>
      <c r="G66" s="234" t="s">
        <v>74</v>
      </c>
      <c r="H66" s="234"/>
      <c r="I66" s="183" t="s">
        <v>74</v>
      </c>
      <c r="J66" s="183"/>
      <c r="K66" s="183" t="s">
        <v>74</v>
      </c>
      <c r="L66" s="183"/>
      <c r="M66" s="183" t="s">
        <v>74</v>
      </c>
      <c r="N66" s="183"/>
      <c r="O66" s="183" t="s">
        <v>74</v>
      </c>
      <c r="P66" s="183"/>
      <c r="Q66" s="234">
        <v>500</v>
      </c>
      <c r="R66" s="234"/>
      <c r="S66" s="183" t="s">
        <v>74</v>
      </c>
      <c r="T66" s="183"/>
      <c r="U66" s="234">
        <v>500</v>
      </c>
      <c r="V66" s="234"/>
    </row>
    <row r="67" spans="1:22" ht="24">
      <c r="A67" s="158"/>
      <c r="B67" s="158"/>
      <c r="C67" s="165"/>
      <c r="D67" s="36" t="s">
        <v>128</v>
      </c>
      <c r="E67" s="140">
        <v>0</v>
      </c>
      <c r="F67" s="140"/>
      <c r="G67" s="140"/>
      <c r="H67" s="140"/>
      <c r="I67" s="140"/>
      <c r="J67" s="140"/>
      <c r="K67" s="140"/>
      <c r="L67" s="140"/>
      <c r="M67" s="140"/>
      <c r="N67" s="140"/>
      <c r="O67" s="140"/>
      <c r="P67" s="140"/>
      <c r="Q67" s="140"/>
      <c r="R67" s="140"/>
      <c r="S67" s="140"/>
      <c r="T67" s="140"/>
      <c r="U67" s="140"/>
      <c r="V67" s="140"/>
    </row>
    <row r="68" spans="1:22" ht="24">
      <c r="A68" s="158"/>
      <c r="B68" s="158"/>
      <c r="C68" s="165"/>
      <c r="D68" s="36" t="s">
        <v>216</v>
      </c>
      <c r="E68" s="140" t="s">
        <v>74</v>
      </c>
      <c r="F68" s="140"/>
      <c r="G68" s="142" t="s">
        <v>74</v>
      </c>
      <c r="H68" s="142"/>
      <c r="I68" s="134" t="s">
        <v>74</v>
      </c>
      <c r="J68" s="134"/>
      <c r="K68" s="134" t="s">
        <v>74</v>
      </c>
      <c r="L68" s="134"/>
      <c r="M68" s="207">
        <v>189.42</v>
      </c>
      <c r="N68" s="207"/>
      <c r="O68" s="207">
        <v>495.49</v>
      </c>
      <c r="P68" s="207"/>
      <c r="Q68" s="207">
        <v>576.77</v>
      </c>
      <c r="R68" s="207"/>
      <c r="S68" s="207">
        <v>596.97</v>
      </c>
      <c r="T68" s="207"/>
      <c r="U68" s="207">
        <v>596.97</v>
      </c>
      <c r="V68" s="207"/>
    </row>
    <row r="69" spans="1:22" ht="12.75">
      <c r="A69" s="154" t="s">
        <v>117</v>
      </c>
      <c r="B69" s="154" t="s">
        <v>136</v>
      </c>
      <c r="C69" s="177" t="s">
        <v>313</v>
      </c>
      <c r="D69" s="36" t="s">
        <v>79</v>
      </c>
      <c r="E69" s="9">
        <v>0</v>
      </c>
      <c r="F69" s="9">
        <v>0</v>
      </c>
      <c r="G69" s="9">
        <v>0</v>
      </c>
      <c r="H69" s="9">
        <v>0</v>
      </c>
      <c r="I69" s="9">
        <v>0</v>
      </c>
      <c r="J69" s="9">
        <v>0</v>
      </c>
      <c r="K69" s="9">
        <v>0</v>
      </c>
      <c r="L69" s="9">
        <v>0</v>
      </c>
      <c r="M69" s="9">
        <v>0</v>
      </c>
      <c r="N69" s="11">
        <v>0</v>
      </c>
      <c r="O69" s="9" t="s">
        <v>74</v>
      </c>
      <c r="P69" s="9" t="s">
        <v>74</v>
      </c>
      <c r="Q69" s="11" t="s">
        <v>74</v>
      </c>
      <c r="R69" s="11" t="s">
        <v>74</v>
      </c>
      <c r="S69" s="9" t="s">
        <v>74</v>
      </c>
      <c r="T69" s="9" t="s">
        <v>74</v>
      </c>
      <c r="U69" s="11" t="s">
        <v>74</v>
      </c>
      <c r="V69" s="11" t="s">
        <v>74</v>
      </c>
    </row>
    <row r="70" spans="1:22" ht="24">
      <c r="A70" s="154"/>
      <c r="B70" s="154"/>
      <c r="C70" s="177"/>
      <c r="D70" s="36" t="s">
        <v>127</v>
      </c>
      <c r="E70" s="183" t="s">
        <v>74</v>
      </c>
      <c r="F70" s="183"/>
      <c r="G70" s="234" t="s">
        <v>74</v>
      </c>
      <c r="H70" s="234"/>
      <c r="I70" s="183" t="s">
        <v>74</v>
      </c>
      <c r="J70" s="183"/>
      <c r="K70" s="183">
        <v>4</v>
      </c>
      <c r="L70" s="183"/>
      <c r="M70" s="183" t="s">
        <v>74</v>
      </c>
      <c r="N70" s="183"/>
      <c r="O70" s="183" t="s">
        <v>74</v>
      </c>
      <c r="P70" s="183"/>
      <c r="Q70" s="234">
        <v>20</v>
      </c>
      <c r="R70" s="234"/>
      <c r="S70" s="183" t="s">
        <v>74</v>
      </c>
      <c r="T70" s="183"/>
      <c r="U70" s="234">
        <v>20</v>
      </c>
      <c r="V70" s="234"/>
    </row>
    <row r="71" spans="1:22" ht="24">
      <c r="A71" s="154"/>
      <c r="B71" s="154"/>
      <c r="C71" s="177"/>
      <c r="D71" s="36" t="s">
        <v>128</v>
      </c>
      <c r="E71" s="183">
        <v>0</v>
      </c>
      <c r="F71" s="183"/>
      <c r="G71" s="183"/>
      <c r="H71" s="183"/>
      <c r="I71" s="183"/>
      <c r="J71" s="183"/>
      <c r="K71" s="183"/>
      <c r="L71" s="183"/>
      <c r="M71" s="183"/>
      <c r="N71" s="183"/>
      <c r="O71" s="183"/>
      <c r="P71" s="183"/>
      <c r="Q71" s="183"/>
      <c r="R71" s="183"/>
      <c r="S71" s="183"/>
      <c r="T71" s="183"/>
      <c r="U71" s="183"/>
      <c r="V71" s="183"/>
    </row>
    <row r="72" spans="1:22" ht="24">
      <c r="A72" s="154"/>
      <c r="B72" s="154"/>
      <c r="C72" s="177"/>
      <c r="D72" s="36" t="s">
        <v>216</v>
      </c>
      <c r="E72" s="140" t="s">
        <v>74</v>
      </c>
      <c r="F72" s="140"/>
      <c r="G72" s="142" t="s">
        <v>74</v>
      </c>
      <c r="H72" s="142"/>
      <c r="I72" s="134" t="s">
        <v>74</v>
      </c>
      <c r="J72" s="134"/>
      <c r="K72" s="134" t="s">
        <v>74</v>
      </c>
      <c r="L72" s="134"/>
      <c r="M72" s="140">
        <v>0</v>
      </c>
      <c r="N72" s="140"/>
      <c r="O72" s="140">
        <v>18</v>
      </c>
      <c r="P72" s="140"/>
      <c r="Q72" s="245">
        <v>19.1</v>
      </c>
      <c r="R72" s="245"/>
      <c r="S72" s="245">
        <v>31.46</v>
      </c>
      <c r="T72" s="245"/>
      <c r="U72" s="245">
        <v>33.62</v>
      </c>
      <c r="V72" s="245"/>
    </row>
    <row r="73" spans="1:22" ht="12.75">
      <c r="A73" s="155" t="s">
        <v>112</v>
      </c>
      <c r="B73" s="156"/>
      <c r="C73" s="156"/>
      <c r="D73" s="156"/>
      <c r="E73" s="156"/>
      <c r="F73" s="156"/>
      <c r="G73" s="156"/>
      <c r="H73" s="156"/>
      <c r="I73" s="156"/>
      <c r="J73" s="156"/>
      <c r="K73" s="156"/>
      <c r="L73" s="156"/>
      <c r="M73" s="156"/>
      <c r="N73" s="156"/>
      <c r="O73" s="156"/>
      <c r="P73" s="156"/>
      <c r="Q73" s="156"/>
      <c r="R73" s="156"/>
      <c r="S73" s="156"/>
      <c r="T73" s="156"/>
      <c r="U73" s="156"/>
      <c r="V73" s="157"/>
    </row>
    <row r="74" spans="1:22" ht="12.75">
      <c r="A74" s="133" t="s">
        <v>72</v>
      </c>
      <c r="B74" s="133" t="s">
        <v>125</v>
      </c>
      <c r="C74" s="133" t="s">
        <v>71</v>
      </c>
      <c r="D74" s="43" t="s">
        <v>75</v>
      </c>
      <c r="E74" s="133">
        <v>2007</v>
      </c>
      <c r="F74" s="133"/>
      <c r="G74" s="133">
        <v>2008</v>
      </c>
      <c r="H74" s="133"/>
      <c r="I74" s="133">
        <v>2009</v>
      </c>
      <c r="J74" s="133"/>
      <c r="K74" s="133" t="s">
        <v>334</v>
      </c>
      <c r="L74" s="133"/>
      <c r="M74" s="135">
        <v>2011</v>
      </c>
      <c r="N74" s="135"/>
      <c r="O74" s="133">
        <v>2012</v>
      </c>
      <c r="P74" s="133"/>
      <c r="Q74" s="135">
        <v>2013</v>
      </c>
      <c r="R74" s="135"/>
      <c r="S74" s="133">
        <v>2014</v>
      </c>
      <c r="T74" s="133"/>
      <c r="U74" s="135">
        <v>2015</v>
      </c>
      <c r="V74" s="135"/>
    </row>
    <row r="75" spans="1:22" ht="12.75">
      <c r="A75" s="133"/>
      <c r="B75" s="133"/>
      <c r="C75" s="133"/>
      <c r="D75" s="43" t="s">
        <v>76</v>
      </c>
      <c r="E75" s="43" t="s">
        <v>77</v>
      </c>
      <c r="F75" s="43" t="s">
        <v>78</v>
      </c>
      <c r="G75" s="43" t="s">
        <v>77</v>
      </c>
      <c r="H75" s="43" t="s">
        <v>78</v>
      </c>
      <c r="I75" s="43" t="s">
        <v>77</v>
      </c>
      <c r="J75" s="43" t="s">
        <v>78</v>
      </c>
      <c r="K75" s="43" t="s">
        <v>77</v>
      </c>
      <c r="L75" s="43" t="s">
        <v>78</v>
      </c>
      <c r="M75" s="43" t="s">
        <v>77</v>
      </c>
      <c r="N75" s="44" t="s">
        <v>78</v>
      </c>
      <c r="O75" s="43" t="s">
        <v>77</v>
      </c>
      <c r="P75" s="43" t="s">
        <v>78</v>
      </c>
      <c r="Q75" s="44" t="s">
        <v>77</v>
      </c>
      <c r="R75" s="44" t="s">
        <v>78</v>
      </c>
      <c r="S75" s="43" t="s">
        <v>77</v>
      </c>
      <c r="T75" s="43" t="s">
        <v>78</v>
      </c>
      <c r="U75" s="44" t="s">
        <v>77</v>
      </c>
      <c r="V75" s="44" t="s">
        <v>78</v>
      </c>
    </row>
    <row r="76" spans="1:22" s="3" customFormat="1" ht="12.75" customHeight="1">
      <c r="A76" s="154" t="s">
        <v>115</v>
      </c>
      <c r="B76" s="154" t="s">
        <v>135</v>
      </c>
      <c r="C76" s="177" t="s">
        <v>324</v>
      </c>
      <c r="D76" s="36" t="s">
        <v>79</v>
      </c>
      <c r="E76" s="9">
        <v>0</v>
      </c>
      <c r="F76" s="9">
        <v>0</v>
      </c>
      <c r="G76" s="9">
        <v>0</v>
      </c>
      <c r="H76" s="9">
        <v>0</v>
      </c>
      <c r="I76" s="9">
        <v>0</v>
      </c>
      <c r="J76" s="9">
        <v>0</v>
      </c>
      <c r="K76" s="9">
        <v>0</v>
      </c>
      <c r="L76" s="9">
        <v>2898</v>
      </c>
      <c r="M76" s="9">
        <v>3886</v>
      </c>
      <c r="N76" s="11">
        <v>4934</v>
      </c>
      <c r="O76" s="9" t="s">
        <v>74</v>
      </c>
      <c r="P76" s="9" t="s">
        <v>74</v>
      </c>
      <c r="Q76" s="11" t="s">
        <v>74</v>
      </c>
      <c r="R76" s="11" t="s">
        <v>74</v>
      </c>
      <c r="S76" s="9" t="s">
        <v>74</v>
      </c>
      <c r="T76" s="9" t="s">
        <v>74</v>
      </c>
      <c r="U76" s="11" t="s">
        <v>74</v>
      </c>
      <c r="V76" s="11" t="s">
        <v>74</v>
      </c>
    </row>
    <row r="77" spans="1:22" ht="24">
      <c r="A77" s="154"/>
      <c r="B77" s="154"/>
      <c r="C77" s="177"/>
      <c r="D77" s="36" t="s">
        <v>127</v>
      </c>
      <c r="E77" s="183" t="s">
        <v>74</v>
      </c>
      <c r="F77" s="183"/>
      <c r="G77" s="234" t="s">
        <v>74</v>
      </c>
      <c r="H77" s="234"/>
      <c r="I77" s="183" t="s">
        <v>74</v>
      </c>
      <c r="J77" s="183"/>
      <c r="K77" s="183">
        <v>15000</v>
      </c>
      <c r="L77" s="183"/>
      <c r="M77" s="183" t="s">
        <v>74</v>
      </c>
      <c r="N77" s="183"/>
      <c r="O77" s="183" t="s">
        <v>74</v>
      </c>
      <c r="P77" s="183"/>
      <c r="Q77" s="234">
        <v>53000</v>
      </c>
      <c r="R77" s="234"/>
      <c r="S77" s="183" t="s">
        <v>74</v>
      </c>
      <c r="T77" s="183"/>
      <c r="U77" s="234">
        <v>53000</v>
      </c>
      <c r="V77" s="234"/>
    </row>
    <row r="78" spans="1:22" ht="24">
      <c r="A78" s="154"/>
      <c r="B78" s="154"/>
      <c r="C78" s="177"/>
      <c r="D78" s="36" t="s">
        <v>128</v>
      </c>
      <c r="E78" s="183">
        <v>0</v>
      </c>
      <c r="F78" s="183"/>
      <c r="G78" s="183"/>
      <c r="H78" s="183"/>
      <c r="I78" s="183"/>
      <c r="J78" s="183"/>
      <c r="K78" s="183"/>
      <c r="L78" s="183"/>
      <c r="M78" s="183"/>
      <c r="N78" s="183"/>
      <c r="O78" s="183"/>
      <c r="P78" s="183"/>
      <c r="Q78" s="183"/>
      <c r="R78" s="183"/>
      <c r="S78" s="183"/>
      <c r="T78" s="183"/>
      <c r="U78" s="183"/>
      <c r="V78" s="183"/>
    </row>
    <row r="79" spans="1:22" ht="24">
      <c r="A79" s="154"/>
      <c r="B79" s="154"/>
      <c r="C79" s="177"/>
      <c r="D79" s="36" t="s">
        <v>216</v>
      </c>
      <c r="E79" s="140" t="s">
        <v>74</v>
      </c>
      <c r="F79" s="140"/>
      <c r="G79" s="142" t="s">
        <v>74</v>
      </c>
      <c r="H79" s="142"/>
      <c r="I79" s="134" t="s">
        <v>74</v>
      </c>
      <c r="J79" s="134"/>
      <c r="K79" s="134" t="s">
        <v>74</v>
      </c>
      <c r="L79" s="134"/>
      <c r="M79" s="140">
        <v>4314</v>
      </c>
      <c r="N79" s="140"/>
      <c r="O79" s="140">
        <v>9945</v>
      </c>
      <c r="P79" s="140"/>
      <c r="Q79" s="140">
        <v>16353</v>
      </c>
      <c r="R79" s="140"/>
      <c r="S79" s="140">
        <v>18124</v>
      </c>
      <c r="T79" s="140"/>
      <c r="U79" s="140">
        <v>18124</v>
      </c>
      <c r="V79" s="140"/>
    </row>
    <row r="80" spans="1:22" ht="12.75" customHeight="1">
      <c r="A80" s="154" t="s">
        <v>20</v>
      </c>
      <c r="B80" s="154" t="s">
        <v>135</v>
      </c>
      <c r="C80" s="177" t="s">
        <v>325</v>
      </c>
      <c r="D80" s="36" t="s">
        <v>79</v>
      </c>
      <c r="E80" s="9">
        <v>0</v>
      </c>
      <c r="F80" s="9">
        <v>0</v>
      </c>
      <c r="G80" s="9">
        <v>0</v>
      </c>
      <c r="H80" s="9">
        <v>0</v>
      </c>
      <c r="I80" s="9">
        <v>0</v>
      </c>
      <c r="J80" s="9">
        <v>0</v>
      </c>
      <c r="K80" s="9">
        <v>0</v>
      </c>
      <c r="L80" s="9">
        <v>1108</v>
      </c>
      <c r="M80" s="9">
        <v>5998</v>
      </c>
      <c r="N80" s="11">
        <v>8524</v>
      </c>
      <c r="O80" s="9" t="s">
        <v>74</v>
      </c>
      <c r="P80" s="9" t="s">
        <v>74</v>
      </c>
      <c r="Q80" s="11" t="s">
        <v>74</v>
      </c>
      <c r="R80" s="11" t="s">
        <v>74</v>
      </c>
      <c r="S80" s="9" t="s">
        <v>74</v>
      </c>
      <c r="T80" s="9" t="s">
        <v>74</v>
      </c>
      <c r="U80" s="11" t="s">
        <v>74</v>
      </c>
      <c r="V80" s="11" t="s">
        <v>74</v>
      </c>
    </row>
    <row r="81" spans="1:22" ht="24">
      <c r="A81" s="154"/>
      <c r="B81" s="154"/>
      <c r="C81" s="177"/>
      <c r="D81" s="36" t="s">
        <v>127</v>
      </c>
      <c r="E81" s="183" t="s">
        <v>74</v>
      </c>
      <c r="F81" s="183"/>
      <c r="G81" s="234" t="s">
        <v>74</v>
      </c>
      <c r="H81" s="234"/>
      <c r="I81" s="183" t="s">
        <v>74</v>
      </c>
      <c r="J81" s="183"/>
      <c r="K81" s="183">
        <v>5000</v>
      </c>
      <c r="L81" s="183"/>
      <c r="M81" s="183" t="s">
        <v>74</v>
      </c>
      <c r="N81" s="183"/>
      <c r="O81" s="183" t="s">
        <v>74</v>
      </c>
      <c r="P81" s="183"/>
      <c r="Q81" s="234">
        <v>31000</v>
      </c>
      <c r="R81" s="234"/>
      <c r="S81" s="183" t="s">
        <v>74</v>
      </c>
      <c r="T81" s="183"/>
      <c r="U81" s="234">
        <v>32000</v>
      </c>
      <c r="V81" s="234"/>
    </row>
    <row r="82" spans="1:22" ht="24">
      <c r="A82" s="154"/>
      <c r="B82" s="154"/>
      <c r="C82" s="177"/>
      <c r="D82" s="36" t="s">
        <v>128</v>
      </c>
      <c r="E82" s="183">
        <v>0</v>
      </c>
      <c r="F82" s="183"/>
      <c r="G82" s="183"/>
      <c r="H82" s="183"/>
      <c r="I82" s="183"/>
      <c r="J82" s="183"/>
      <c r="K82" s="183"/>
      <c r="L82" s="183"/>
      <c r="M82" s="183"/>
      <c r="N82" s="183"/>
      <c r="O82" s="183"/>
      <c r="P82" s="183"/>
      <c r="Q82" s="183"/>
      <c r="R82" s="183"/>
      <c r="S82" s="183"/>
      <c r="T82" s="183"/>
      <c r="U82" s="183"/>
      <c r="V82" s="183"/>
    </row>
    <row r="83" spans="1:22" ht="24">
      <c r="A83" s="154"/>
      <c r="B83" s="154"/>
      <c r="C83" s="177"/>
      <c r="D83" s="36" t="s">
        <v>216</v>
      </c>
      <c r="E83" s="140" t="s">
        <v>74</v>
      </c>
      <c r="F83" s="140"/>
      <c r="G83" s="142" t="s">
        <v>74</v>
      </c>
      <c r="H83" s="142"/>
      <c r="I83" s="134" t="s">
        <v>74</v>
      </c>
      <c r="J83" s="134"/>
      <c r="K83" s="134" t="s">
        <v>74</v>
      </c>
      <c r="L83" s="134"/>
      <c r="M83" s="140">
        <v>5968</v>
      </c>
      <c r="N83" s="140"/>
      <c r="O83" s="140">
        <v>16013</v>
      </c>
      <c r="P83" s="140"/>
      <c r="Q83" s="140">
        <v>34203</v>
      </c>
      <c r="R83" s="140"/>
      <c r="S83" s="140">
        <v>40783</v>
      </c>
      <c r="T83" s="140"/>
      <c r="U83" s="140">
        <v>41767</v>
      </c>
      <c r="V83" s="140"/>
    </row>
    <row r="84" spans="1:22" ht="12.75" customHeight="1">
      <c r="A84" s="158" t="s">
        <v>116</v>
      </c>
      <c r="B84" s="158" t="s">
        <v>135</v>
      </c>
      <c r="C84" s="209" t="s">
        <v>341</v>
      </c>
      <c r="D84" s="36" t="s">
        <v>79</v>
      </c>
      <c r="E84" s="9">
        <v>0</v>
      </c>
      <c r="F84" s="9">
        <v>0</v>
      </c>
      <c r="G84" s="9">
        <v>0</v>
      </c>
      <c r="H84" s="9">
        <v>0</v>
      </c>
      <c r="I84" s="9">
        <v>0</v>
      </c>
      <c r="J84" s="9">
        <v>0</v>
      </c>
      <c r="K84" s="9">
        <v>0</v>
      </c>
      <c r="L84" s="9">
        <v>0</v>
      </c>
      <c r="M84" s="9">
        <v>0</v>
      </c>
      <c r="N84" s="11">
        <v>0</v>
      </c>
      <c r="O84" s="9" t="s">
        <v>74</v>
      </c>
      <c r="P84" s="9" t="s">
        <v>74</v>
      </c>
      <c r="Q84" s="11" t="s">
        <v>74</v>
      </c>
      <c r="R84" s="11" t="s">
        <v>74</v>
      </c>
      <c r="S84" s="9" t="s">
        <v>74</v>
      </c>
      <c r="T84" s="9" t="s">
        <v>74</v>
      </c>
      <c r="U84" s="11" t="s">
        <v>74</v>
      </c>
      <c r="V84" s="11" t="s">
        <v>74</v>
      </c>
    </row>
    <row r="85" spans="1:22" ht="24">
      <c r="A85" s="158"/>
      <c r="B85" s="158"/>
      <c r="C85" s="209"/>
      <c r="D85" s="36" t="s">
        <v>127</v>
      </c>
      <c r="E85" s="183" t="s">
        <v>74</v>
      </c>
      <c r="F85" s="183"/>
      <c r="G85" s="234" t="s">
        <v>74</v>
      </c>
      <c r="H85" s="234"/>
      <c r="I85" s="183" t="s">
        <v>74</v>
      </c>
      <c r="J85" s="183"/>
      <c r="K85" s="183">
        <v>200000</v>
      </c>
      <c r="L85" s="183"/>
      <c r="M85" s="183" t="s">
        <v>74</v>
      </c>
      <c r="N85" s="183"/>
      <c r="O85" s="183" t="s">
        <v>74</v>
      </c>
      <c r="P85" s="183"/>
      <c r="Q85" s="234">
        <v>550000</v>
      </c>
      <c r="R85" s="234"/>
      <c r="S85" s="183" t="s">
        <v>74</v>
      </c>
      <c r="T85" s="183"/>
      <c r="U85" s="234">
        <v>550000</v>
      </c>
      <c r="V85" s="234"/>
    </row>
    <row r="86" spans="1:22" ht="24">
      <c r="A86" s="158"/>
      <c r="B86" s="158"/>
      <c r="C86" s="209"/>
      <c r="D86" s="36" t="s">
        <v>128</v>
      </c>
      <c r="E86" s="183">
        <v>0</v>
      </c>
      <c r="F86" s="183"/>
      <c r="G86" s="183"/>
      <c r="H86" s="183"/>
      <c r="I86" s="183"/>
      <c r="J86" s="183"/>
      <c r="K86" s="183"/>
      <c r="L86" s="183"/>
      <c r="M86" s="183"/>
      <c r="N86" s="183"/>
      <c r="O86" s="183"/>
      <c r="P86" s="183"/>
      <c r="Q86" s="183"/>
      <c r="R86" s="183"/>
      <c r="S86" s="183"/>
      <c r="T86" s="183"/>
      <c r="U86" s="183"/>
      <c r="V86" s="183"/>
    </row>
    <row r="87" spans="1:22" ht="24">
      <c r="A87" s="158"/>
      <c r="B87" s="158"/>
      <c r="C87" s="209"/>
      <c r="D87" s="36" t="s">
        <v>216</v>
      </c>
      <c r="E87" s="140" t="s">
        <v>74</v>
      </c>
      <c r="F87" s="140"/>
      <c r="G87" s="142" t="s">
        <v>74</v>
      </c>
      <c r="H87" s="142"/>
      <c r="I87" s="134" t="s">
        <v>74</v>
      </c>
      <c r="J87" s="134"/>
      <c r="K87" s="134" t="s">
        <v>74</v>
      </c>
      <c r="L87" s="134"/>
      <c r="M87" s="140">
        <v>0</v>
      </c>
      <c r="N87" s="140"/>
      <c r="O87" s="140">
        <v>41278</v>
      </c>
      <c r="P87" s="140"/>
      <c r="Q87" s="140">
        <v>41278</v>
      </c>
      <c r="R87" s="140"/>
      <c r="S87" s="140">
        <v>257303</v>
      </c>
      <c r="T87" s="140"/>
      <c r="U87" s="140">
        <v>257303</v>
      </c>
      <c r="V87" s="140"/>
    </row>
    <row r="88" spans="1:22" ht="12.75" customHeight="1">
      <c r="A88" s="154" t="s">
        <v>251</v>
      </c>
      <c r="B88" s="154" t="s">
        <v>135</v>
      </c>
      <c r="C88" s="177" t="s">
        <v>326</v>
      </c>
      <c r="D88" s="36" t="s">
        <v>79</v>
      </c>
      <c r="E88" s="9">
        <v>0</v>
      </c>
      <c r="F88" s="9">
        <v>0</v>
      </c>
      <c r="G88" s="9">
        <v>0</v>
      </c>
      <c r="H88" s="9">
        <v>0</v>
      </c>
      <c r="I88" s="9">
        <v>0</v>
      </c>
      <c r="J88" s="9">
        <v>0</v>
      </c>
      <c r="K88" s="9">
        <v>0</v>
      </c>
      <c r="L88" s="9">
        <v>0</v>
      </c>
      <c r="M88" s="9">
        <v>0</v>
      </c>
      <c r="N88" s="11">
        <v>0</v>
      </c>
      <c r="O88" s="9" t="s">
        <v>74</v>
      </c>
      <c r="P88" s="9" t="s">
        <v>74</v>
      </c>
      <c r="Q88" s="11" t="s">
        <v>74</v>
      </c>
      <c r="R88" s="11" t="s">
        <v>74</v>
      </c>
      <c r="S88" s="9" t="s">
        <v>74</v>
      </c>
      <c r="T88" s="9" t="s">
        <v>74</v>
      </c>
      <c r="U88" s="11" t="s">
        <v>74</v>
      </c>
      <c r="V88" s="11" t="s">
        <v>74</v>
      </c>
    </row>
    <row r="89" spans="1:22" ht="24">
      <c r="A89" s="154"/>
      <c r="B89" s="154"/>
      <c r="C89" s="177"/>
      <c r="D89" s="36" t="s">
        <v>127</v>
      </c>
      <c r="E89" s="183" t="s">
        <v>74</v>
      </c>
      <c r="F89" s="183"/>
      <c r="G89" s="234" t="s">
        <v>74</v>
      </c>
      <c r="H89" s="234"/>
      <c r="I89" s="183" t="s">
        <v>74</v>
      </c>
      <c r="J89" s="183"/>
      <c r="K89" s="172">
        <v>150</v>
      </c>
      <c r="L89" s="172"/>
      <c r="M89" s="183" t="s">
        <v>74</v>
      </c>
      <c r="N89" s="183"/>
      <c r="O89" s="183" t="s">
        <v>74</v>
      </c>
      <c r="P89" s="183"/>
      <c r="Q89" s="176">
        <v>800</v>
      </c>
      <c r="R89" s="176"/>
      <c r="S89" s="183" t="s">
        <v>74</v>
      </c>
      <c r="T89" s="183"/>
      <c r="U89" s="176">
        <v>800</v>
      </c>
      <c r="V89" s="176"/>
    </row>
    <row r="90" spans="1:22" ht="24">
      <c r="A90" s="154"/>
      <c r="B90" s="154"/>
      <c r="C90" s="177"/>
      <c r="D90" s="36" t="s">
        <v>128</v>
      </c>
      <c r="E90" s="140">
        <v>0</v>
      </c>
      <c r="F90" s="140"/>
      <c r="G90" s="140"/>
      <c r="H90" s="140"/>
      <c r="I90" s="140"/>
      <c r="J90" s="140"/>
      <c r="K90" s="140"/>
      <c r="L90" s="140"/>
      <c r="M90" s="140"/>
      <c r="N90" s="140"/>
      <c r="O90" s="140"/>
      <c r="P90" s="140"/>
      <c r="Q90" s="140"/>
      <c r="R90" s="140"/>
      <c r="S90" s="140"/>
      <c r="T90" s="140"/>
      <c r="U90" s="140"/>
      <c r="V90" s="140"/>
    </row>
    <row r="91" spans="1:22" ht="24">
      <c r="A91" s="154"/>
      <c r="B91" s="154"/>
      <c r="C91" s="177"/>
      <c r="D91" s="36" t="s">
        <v>216</v>
      </c>
      <c r="E91" s="140" t="s">
        <v>74</v>
      </c>
      <c r="F91" s="140"/>
      <c r="G91" s="142" t="s">
        <v>74</v>
      </c>
      <c r="H91" s="142"/>
      <c r="I91" s="134" t="s">
        <v>74</v>
      </c>
      <c r="J91" s="134"/>
      <c r="K91" s="134" t="s">
        <v>74</v>
      </c>
      <c r="L91" s="134"/>
      <c r="M91" s="140">
        <v>0</v>
      </c>
      <c r="N91" s="140"/>
      <c r="O91" s="140">
        <v>4314</v>
      </c>
      <c r="P91" s="140"/>
      <c r="Q91" s="140">
        <v>4725</v>
      </c>
      <c r="R91" s="140"/>
      <c r="S91" s="140">
        <v>5274</v>
      </c>
      <c r="T91" s="140"/>
      <c r="U91" s="140">
        <v>5274</v>
      </c>
      <c r="V91" s="140"/>
    </row>
    <row r="92" spans="1:22" ht="12.75">
      <c r="A92" s="255" t="s">
        <v>102</v>
      </c>
      <c r="B92" s="256"/>
      <c r="C92" s="256"/>
      <c r="D92" s="256"/>
      <c r="E92" s="256"/>
      <c r="F92" s="256"/>
      <c r="G92" s="256"/>
      <c r="H92" s="256"/>
      <c r="I92" s="256"/>
      <c r="J92" s="256"/>
      <c r="K92" s="256"/>
      <c r="L92" s="256"/>
      <c r="M92" s="256"/>
      <c r="N92" s="256"/>
      <c r="O92" s="256"/>
      <c r="P92" s="256"/>
      <c r="Q92" s="256"/>
      <c r="R92" s="256"/>
      <c r="S92" s="256"/>
      <c r="T92" s="256"/>
      <c r="U92" s="256"/>
      <c r="V92" s="257"/>
    </row>
    <row r="93" spans="1:22" ht="12.75">
      <c r="A93" s="146" t="s">
        <v>70</v>
      </c>
      <c r="B93" s="147"/>
      <c r="C93" s="147"/>
      <c r="D93" s="147"/>
      <c r="E93" s="147"/>
      <c r="F93" s="147"/>
      <c r="G93" s="147"/>
      <c r="H93" s="147"/>
      <c r="I93" s="147"/>
      <c r="J93" s="147"/>
      <c r="K93" s="147"/>
      <c r="L93" s="147"/>
      <c r="M93" s="147"/>
      <c r="N93" s="147"/>
      <c r="O93" s="147"/>
      <c r="P93" s="147"/>
      <c r="Q93" s="147"/>
      <c r="R93" s="147"/>
      <c r="S93" s="147"/>
      <c r="T93" s="147"/>
      <c r="U93" s="147"/>
      <c r="V93" s="148"/>
    </row>
    <row r="94" spans="1:22" ht="12.75">
      <c r="A94" s="133" t="s">
        <v>72</v>
      </c>
      <c r="B94" s="133" t="s">
        <v>125</v>
      </c>
      <c r="C94" s="133" t="s">
        <v>71</v>
      </c>
      <c r="D94" s="43" t="s">
        <v>75</v>
      </c>
      <c r="E94" s="133">
        <v>2007</v>
      </c>
      <c r="F94" s="133"/>
      <c r="G94" s="133">
        <v>2008</v>
      </c>
      <c r="H94" s="133"/>
      <c r="I94" s="133">
        <v>2009</v>
      </c>
      <c r="J94" s="133"/>
      <c r="K94" s="133" t="s">
        <v>334</v>
      </c>
      <c r="L94" s="133"/>
      <c r="M94" s="135">
        <v>2011</v>
      </c>
      <c r="N94" s="135"/>
      <c r="O94" s="133">
        <v>2012</v>
      </c>
      <c r="P94" s="133"/>
      <c r="Q94" s="135">
        <v>2013</v>
      </c>
      <c r="R94" s="135"/>
      <c r="S94" s="133">
        <v>2014</v>
      </c>
      <c r="T94" s="133"/>
      <c r="U94" s="135">
        <v>2015</v>
      </c>
      <c r="V94" s="135"/>
    </row>
    <row r="95" spans="1:22" ht="12.75">
      <c r="A95" s="133"/>
      <c r="B95" s="133"/>
      <c r="C95" s="133"/>
      <c r="D95" s="43" t="s">
        <v>76</v>
      </c>
      <c r="E95" s="43" t="s">
        <v>77</v>
      </c>
      <c r="F95" s="43" t="s">
        <v>78</v>
      </c>
      <c r="G95" s="43" t="s">
        <v>77</v>
      </c>
      <c r="H95" s="43" t="s">
        <v>78</v>
      </c>
      <c r="I95" s="43" t="s">
        <v>77</v>
      </c>
      <c r="J95" s="43" t="s">
        <v>78</v>
      </c>
      <c r="K95" s="43" t="s">
        <v>77</v>
      </c>
      <c r="L95" s="43" t="s">
        <v>78</v>
      </c>
      <c r="M95" s="43" t="s">
        <v>77</v>
      </c>
      <c r="N95" s="44" t="s">
        <v>78</v>
      </c>
      <c r="O95" s="43" t="s">
        <v>77</v>
      </c>
      <c r="P95" s="43" t="s">
        <v>78</v>
      </c>
      <c r="Q95" s="44" t="s">
        <v>77</v>
      </c>
      <c r="R95" s="44" t="s">
        <v>78</v>
      </c>
      <c r="S95" s="43" t="s">
        <v>77</v>
      </c>
      <c r="T95" s="43" t="s">
        <v>78</v>
      </c>
      <c r="U95" s="44" t="s">
        <v>77</v>
      </c>
      <c r="V95" s="44" t="s">
        <v>78</v>
      </c>
    </row>
    <row r="96" spans="1:22" ht="12.75" customHeight="1">
      <c r="A96" s="154" t="s">
        <v>38</v>
      </c>
      <c r="B96" s="154" t="s">
        <v>126</v>
      </c>
      <c r="C96" s="177" t="s">
        <v>297</v>
      </c>
      <c r="D96" s="36" t="s">
        <v>79</v>
      </c>
      <c r="E96" s="5">
        <v>0</v>
      </c>
      <c r="F96" s="5">
        <v>0</v>
      </c>
      <c r="G96" s="5">
        <v>0</v>
      </c>
      <c r="H96" s="5">
        <v>0</v>
      </c>
      <c r="I96" s="5">
        <v>0</v>
      </c>
      <c r="J96" s="5">
        <v>0</v>
      </c>
      <c r="K96" s="5">
        <v>0</v>
      </c>
      <c r="L96" s="5">
        <v>0</v>
      </c>
      <c r="M96" s="9">
        <v>3</v>
      </c>
      <c r="N96" s="6">
        <v>3</v>
      </c>
      <c r="O96" s="5" t="s">
        <v>74</v>
      </c>
      <c r="P96" s="5" t="s">
        <v>74</v>
      </c>
      <c r="Q96" s="6" t="s">
        <v>74</v>
      </c>
      <c r="R96" s="6" t="s">
        <v>74</v>
      </c>
      <c r="S96" s="5" t="s">
        <v>74</v>
      </c>
      <c r="T96" s="5" t="s">
        <v>74</v>
      </c>
      <c r="U96" s="6" t="s">
        <v>74</v>
      </c>
      <c r="V96" s="6" t="s">
        <v>74</v>
      </c>
    </row>
    <row r="97" spans="1:22" ht="24">
      <c r="A97" s="154"/>
      <c r="B97" s="154"/>
      <c r="C97" s="177"/>
      <c r="D97" s="36" t="s">
        <v>127</v>
      </c>
      <c r="E97" s="140" t="s">
        <v>74</v>
      </c>
      <c r="F97" s="140"/>
      <c r="G97" s="139" t="s">
        <v>74</v>
      </c>
      <c r="H97" s="139"/>
      <c r="I97" s="140" t="s">
        <v>74</v>
      </c>
      <c r="J97" s="140"/>
      <c r="K97" s="134">
        <v>4</v>
      </c>
      <c r="L97" s="134"/>
      <c r="M97" s="140" t="s">
        <v>74</v>
      </c>
      <c r="N97" s="140"/>
      <c r="O97" s="140" t="s">
        <v>74</v>
      </c>
      <c r="P97" s="140"/>
      <c r="Q97" s="142">
        <v>23</v>
      </c>
      <c r="R97" s="142"/>
      <c r="S97" s="140" t="s">
        <v>74</v>
      </c>
      <c r="T97" s="140"/>
      <c r="U97" s="142">
        <v>23</v>
      </c>
      <c r="V97" s="142"/>
    </row>
    <row r="98" spans="1:22" ht="24">
      <c r="A98" s="154"/>
      <c r="B98" s="154"/>
      <c r="C98" s="177"/>
      <c r="D98" s="36" t="s">
        <v>128</v>
      </c>
      <c r="E98" s="140">
        <v>0</v>
      </c>
      <c r="F98" s="140"/>
      <c r="G98" s="140"/>
      <c r="H98" s="140"/>
      <c r="I98" s="140"/>
      <c r="J98" s="140"/>
      <c r="K98" s="140"/>
      <c r="L98" s="140"/>
      <c r="M98" s="140"/>
      <c r="N98" s="140"/>
      <c r="O98" s="140"/>
      <c r="P98" s="140"/>
      <c r="Q98" s="140"/>
      <c r="R98" s="140"/>
      <c r="S98" s="140"/>
      <c r="T98" s="140"/>
      <c r="U98" s="140"/>
      <c r="V98" s="140"/>
    </row>
    <row r="99" spans="1:22" ht="24">
      <c r="A99" s="154"/>
      <c r="B99" s="154"/>
      <c r="C99" s="177"/>
      <c r="D99" s="36" t="s">
        <v>216</v>
      </c>
      <c r="E99" s="140" t="s">
        <v>74</v>
      </c>
      <c r="F99" s="140"/>
      <c r="G99" s="142" t="s">
        <v>74</v>
      </c>
      <c r="H99" s="142"/>
      <c r="I99" s="134" t="s">
        <v>74</v>
      </c>
      <c r="J99" s="134"/>
      <c r="K99" s="134" t="s">
        <v>74</v>
      </c>
      <c r="L99" s="134"/>
      <c r="M99" s="140">
        <v>5</v>
      </c>
      <c r="N99" s="140"/>
      <c r="O99" s="140">
        <v>5</v>
      </c>
      <c r="P99" s="140"/>
      <c r="Q99" s="140">
        <v>7</v>
      </c>
      <c r="R99" s="140"/>
      <c r="S99" s="140">
        <v>7</v>
      </c>
      <c r="T99" s="140"/>
      <c r="U99" s="140">
        <v>8</v>
      </c>
      <c r="V99" s="140"/>
    </row>
    <row r="100" spans="1:22" ht="20.25" customHeight="1">
      <c r="A100" s="154" t="s">
        <v>39</v>
      </c>
      <c r="B100" s="154" t="s">
        <v>129</v>
      </c>
      <c r="C100" s="177" t="s">
        <v>375</v>
      </c>
      <c r="D100" s="36" t="s">
        <v>79</v>
      </c>
      <c r="E100" s="5">
        <v>0</v>
      </c>
      <c r="F100" s="5">
        <v>0</v>
      </c>
      <c r="G100" s="5">
        <v>0</v>
      </c>
      <c r="H100" s="5">
        <v>0</v>
      </c>
      <c r="I100" s="5">
        <v>0</v>
      </c>
      <c r="J100" s="5">
        <v>0</v>
      </c>
      <c r="K100" s="5">
        <v>0</v>
      </c>
      <c r="L100" s="5">
        <v>0</v>
      </c>
      <c r="M100" s="16">
        <v>0.27</v>
      </c>
      <c r="N100" s="27">
        <v>1.87</v>
      </c>
      <c r="O100" s="5" t="s">
        <v>74</v>
      </c>
      <c r="P100" s="5" t="s">
        <v>74</v>
      </c>
      <c r="Q100" s="6" t="s">
        <v>74</v>
      </c>
      <c r="R100" s="6" t="s">
        <v>74</v>
      </c>
      <c r="S100" s="5" t="s">
        <v>74</v>
      </c>
      <c r="T100" s="5" t="s">
        <v>74</v>
      </c>
      <c r="U100" s="6" t="s">
        <v>74</v>
      </c>
      <c r="V100" s="6" t="s">
        <v>74</v>
      </c>
    </row>
    <row r="101" spans="1:22" ht="24.75" customHeight="1">
      <c r="A101" s="154"/>
      <c r="B101" s="154"/>
      <c r="C101" s="177"/>
      <c r="D101" s="36" t="s">
        <v>127</v>
      </c>
      <c r="E101" s="140" t="s">
        <v>74</v>
      </c>
      <c r="F101" s="140"/>
      <c r="G101" s="139" t="s">
        <v>74</v>
      </c>
      <c r="H101" s="139"/>
      <c r="I101" s="140" t="s">
        <v>74</v>
      </c>
      <c r="J101" s="140"/>
      <c r="K101" s="134">
        <v>3</v>
      </c>
      <c r="L101" s="134"/>
      <c r="M101" s="140" t="s">
        <v>74</v>
      </c>
      <c r="N101" s="140"/>
      <c r="O101" s="140" t="s">
        <v>74</v>
      </c>
      <c r="P101" s="140"/>
      <c r="Q101" s="142">
        <v>30</v>
      </c>
      <c r="R101" s="142"/>
      <c r="S101" s="140" t="s">
        <v>74</v>
      </c>
      <c r="T101" s="140"/>
      <c r="U101" s="142">
        <v>35</v>
      </c>
      <c r="V101" s="142"/>
    </row>
    <row r="102" spans="1:22" ht="24">
      <c r="A102" s="154"/>
      <c r="B102" s="154"/>
      <c r="C102" s="177"/>
      <c r="D102" s="36" t="s">
        <v>128</v>
      </c>
      <c r="E102" s="140">
        <v>0</v>
      </c>
      <c r="F102" s="140"/>
      <c r="G102" s="140"/>
      <c r="H102" s="140"/>
      <c r="I102" s="140"/>
      <c r="J102" s="140"/>
      <c r="K102" s="140"/>
      <c r="L102" s="140"/>
      <c r="M102" s="140"/>
      <c r="N102" s="140"/>
      <c r="O102" s="140"/>
      <c r="P102" s="140"/>
      <c r="Q102" s="140"/>
      <c r="R102" s="140"/>
      <c r="S102" s="140"/>
      <c r="T102" s="140"/>
      <c r="U102" s="140"/>
      <c r="V102" s="140"/>
    </row>
    <row r="103" spans="1:22" ht="33" customHeight="1">
      <c r="A103" s="154"/>
      <c r="B103" s="154"/>
      <c r="C103" s="177"/>
      <c r="D103" s="36" t="s">
        <v>216</v>
      </c>
      <c r="E103" s="140" t="s">
        <v>74</v>
      </c>
      <c r="F103" s="140"/>
      <c r="G103" s="142" t="s">
        <v>74</v>
      </c>
      <c r="H103" s="142"/>
      <c r="I103" s="134" t="s">
        <v>74</v>
      </c>
      <c r="J103" s="134"/>
      <c r="K103" s="134" t="s">
        <v>74</v>
      </c>
      <c r="L103" s="134"/>
      <c r="M103" s="207">
        <v>1.87</v>
      </c>
      <c r="N103" s="207"/>
      <c r="O103" s="207">
        <v>6.13</v>
      </c>
      <c r="P103" s="207"/>
      <c r="Q103" s="207">
        <v>6.13</v>
      </c>
      <c r="R103" s="207"/>
      <c r="S103" s="207">
        <v>7.28</v>
      </c>
      <c r="T103" s="207"/>
      <c r="U103" s="207">
        <v>7.28</v>
      </c>
      <c r="V103" s="207"/>
    </row>
    <row r="104" spans="1:22" ht="12.75" customHeight="1">
      <c r="A104" s="260" t="s">
        <v>80</v>
      </c>
      <c r="B104" s="261"/>
      <c r="C104" s="262"/>
      <c r="D104" s="258" t="s">
        <v>337</v>
      </c>
      <c r="E104" s="259"/>
      <c r="F104" s="259"/>
      <c r="G104" s="259"/>
      <c r="H104" s="259"/>
      <c r="I104" s="259"/>
      <c r="J104" s="259"/>
      <c r="K104" s="259"/>
      <c r="L104" s="259"/>
      <c r="M104" s="259"/>
      <c r="N104" s="259"/>
      <c r="O104" s="259"/>
      <c r="P104" s="259"/>
      <c r="Q104" s="259"/>
      <c r="R104" s="259"/>
      <c r="S104" s="259"/>
      <c r="T104" s="259"/>
      <c r="U104" s="259"/>
      <c r="V104" s="259"/>
    </row>
  </sheetData>
  <sheetProtection/>
  <mergeCells count="511">
    <mergeCell ref="D104:V104"/>
    <mergeCell ref="A104:C104"/>
    <mergeCell ref="C100:C103"/>
    <mergeCell ref="A52:V52"/>
    <mergeCell ref="A5:V5"/>
    <mergeCell ref="A6:V6"/>
    <mergeCell ref="C76:C79"/>
    <mergeCell ref="C80:C83"/>
    <mergeCell ref="C84:C87"/>
    <mergeCell ref="C88:C91"/>
    <mergeCell ref="C61:C64"/>
    <mergeCell ref="C65:C68"/>
    <mergeCell ref="C69:C72"/>
    <mergeCell ref="C40:C43"/>
    <mergeCell ref="C44:C47"/>
    <mergeCell ref="C48:C51"/>
    <mergeCell ref="C55:C56"/>
    <mergeCell ref="C36:C39"/>
    <mergeCell ref="C7:C8"/>
    <mergeCell ref="C9:C12"/>
    <mergeCell ref="C13:C16"/>
    <mergeCell ref="C17:C20"/>
    <mergeCell ref="C57:C60"/>
    <mergeCell ref="C21:C24"/>
    <mergeCell ref="S103:T103"/>
    <mergeCell ref="U103:V103"/>
    <mergeCell ref="E98:V98"/>
    <mergeCell ref="K97:L97"/>
    <mergeCell ref="M97:N97"/>
    <mergeCell ref="O97:P97"/>
    <mergeCell ref="M103:N103"/>
    <mergeCell ref="I103:J103"/>
    <mergeCell ref="K103:L103"/>
    <mergeCell ref="U97:V97"/>
    <mergeCell ref="S99:T99"/>
    <mergeCell ref="K101:L101"/>
    <mergeCell ref="M101:N101"/>
    <mergeCell ref="O101:P101"/>
    <mergeCell ref="E101:F101"/>
    <mergeCell ref="G101:H101"/>
    <mergeCell ref="M99:N99"/>
    <mergeCell ref="I99:J99"/>
    <mergeCell ref="O103:P103"/>
    <mergeCell ref="Q103:R103"/>
    <mergeCell ref="E103:F103"/>
    <mergeCell ref="G103:H103"/>
    <mergeCell ref="I101:J101"/>
    <mergeCell ref="Q101:R101"/>
    <mergeCell ref="B100:B103"/>
    <mergeCell ref="A100:A103"/>
    <mergeCell ref="B94:B95"/>
    <mergeCell ref="E97:F97"/>
    <mergeCell ref="K94:L94"/>
    <mergeCell ref="M94:N94"/>
    <mergeCell ref="G97:H97"/>
    <mergeCell ref="C94:C95"/>
    <mergeCell ref="C96:C99"/>
    <mergeCell ref="K99:L99"/>
    <mergeCell ref="S89:T89"/>
    <mergeCell ref="U89:V89"/>
    <mergeCell ref="S91:T91"/>
    <mergeCell ref="A93:V93"/>
    <mergeCell ref="A94:A95"/>
    <mergeCell ref="A88:A91"/>
    <mergeCell ref="Q94:R94"/>
    <mergeCell ref="B88:B91"/>
    <mergeCell ref="E91:F91"/>
    <mergeCell ref="I91:J91"/>
    <mergeCell ref="K91:L91"/>
    <mergeCell ref="S94:T94"/>
    <mergeCell ref="A96:A99"/>
    <mergeCell ref="I94:J94"/>
    <mergeCell ref="U94:V94"/>
    <mergeCell ref="B96:B99"/>
    <mergeCell ref="U99:V99"/>
    <mergeCell ref="O94:P94"/>
    <mergeCell ref="S97:T97"/>
    <mergeCell ref="Q85:R85"/>
    <mergeCell ref="O81:P81"/>
    <mergeCell ref="E94:F94"/>
    <mergeCell ref="G94:H94"/>
    <mergeCell ref="U77:V77"/>
    <mergeCell ref="E78:V78"/>
    <mergeCell ref="U81:V81"/>
    <mergeCell ref="E82:V82"/>
    <mergeCell ref="E81:F81"/>
    <mergeCell ref="U91:V91"/>
    <mergeCell ref="G81:H81"/>
    <mergeCell ref="E79:F79"/>
    <mergeCell ref="Q81:R81"/>
    <mergeCell ref="S81:T81"/>
    <mergeCell ref="O77:P77"/>
    <mergeCell ref="Q77:R77"/>
    <mergeCell ref="K81:L81"/>
    <mergeCell ref="S77:T77"/>
    <mergeCell ref="O79:P79"/>
    <mergeCell ref="Q79:R79"/>
    <mergeCell ref="A65:A68"/>
    <mergeCell ref="G66:H66"/>
    <mergeCell ref="K77:L77"/>
    <mergeCell ref="S74:T74"/>
    <mergeCell ref="E67:V67"/>
    <mergeCell ref="Q64:R64"/>
    <mergeCell ref="G77:H77"/>
    <mergeCell ref="I77:J77"/>
    <mergeCell ref="M77:N77"/>
    <mergeCell ref="I74:J74"/>
    <mergeCell ref="Q74:R74"/>
    <mergeCell ref="A74:A75"/>
    <mergeCell ref="B74:B75"/>
    <mergeCell ref="E74:F74"/>
    <mergeCell ref="G74:H74"/>
    <mergeCell ref="O74:P74"/>
    <mergeCell ref="C74:C75"/>
    <mergeCell ref="K74:L74"/>
    <mergeCell ref="M74:N74"/>
    <mergeCell ref="Q62:R62"/>
    <mergeCell ref="S62:T62"/>
    <mergeCell ref="A61:A64"/>
    <mergeCell ref="B61:B64"/>
    <mergeCell ref="E62:F62"/>
    <mergeCell ref="E63:V63"/>
    <mergeCell ref="U62:V62"/>
    <mergeCell ref="E64:F64"/>
    <mergeCell ref="G64:H64"/>
    <mergeCell ref="I62:J62"/>
    <mergeCell ref="G62:H62"/>
    <mergeCell ref="U55:V55"/>
    <mergeCell ref="E51:F51"/>
    <mergeCell ref="G51:H51"/>
    <mergeCell ref="A54:V54"/>
    <mergeCell ref="S55:T55"/>
    <mergeCell ref="B55:B56"/>
    <mergeCell ref="E55:F55"/>
    <mergeCell ref="G55:H55"/>
    <mergeCell ref="A55:A56"/>
    <mergeCell ref="G45:H45"/>
    <mergeCell ref="I45:J45"/>
    <mergeCell ref="K45:L45"/>
    <mergeCell ref="K55:L55"/>
    <mergeCell ref="G26:H26"/>
    <mergeCell ref="A53:V53"/>
    <mergeCell ref="E45:F45"/>
    <mergeCell ref="S51:T51"/>
    <mergeCell ref="U51:V51"/>
    <mergeCell ref="C25:C28"/>
    <mergeCell ref="I64:J64"/>
    <mergeCell ref="M62:N62"/>
    <mergeCell ref="O62:P62"/>
    <mergeCell ref="K64:L64"/>
    <mergeCell ref="M64:N64"/>
    <mergeCell ref="O64:P64"/>
    <mergeCell ref="K62:L62"/>
    <mergeCell ref="A21:A24"/>
    <mergeCell ref="A25:A28"/>
    <mergeCell ref="I34:J34"/>
    <mergeCell ref="S41:T41"/>
    <mergeCell ref="M30:N30"/>
    <mergeCell ref="O30:P30"/>
    <mergeCell ref="G41:H41"/>
    <mergeCell ref="B21:B24"/>
    <mergeCell ref="C29:C32"/>
    <mergeCell ref="C34:C35"/>
    <mergeCell ref="K14:L14"/>
    <mergeCell ref="M14:N14"/>
    <mergeCell ref="I7:J7"/>
    <mergeCell ref="E10:F10"/>
    <mergeCell ref="E14:F14"/>
    <mergeCell ref="G20:H20"/>
    <mergeCell ref="I20:J20"/>
    <mergeCell ref="G16:H16"/>
    <mergeCell ref="K20:L20"/>
    <mergeCell ref="M20:N20"/>
    <mergeCell ref="K85:L85"/>
    <mergeCell ref="M85:N85"/>
    <mergeCell ref="A7:A8"/>
    <mergeCell ref="B7:B8"/>
    <mergeCell ref="E7:F7"/>
    <mergeCell ref="S7:T7"/>
    <mergeCell ref="S58:T58"/>
    <mergeCell ref="S60:T60"/>
    <mergeCell ref="Q60:R60"/>
    <mergeCell ref="O55:P55"/>
    <mergeCell ref="U7:V7"/>
    <mergeCell ref="M83:N83"/>
    <mergeCell ref="O83:P83"/>
    <mergeCell ref="Q83:R83"/>
    <mergeCell ref="M91:N91"/>
    <mergeCell ref="O91:P91"/>
    <mergeCell ref="U60:V60"/>
    <mergeCell ref="U58:V58"/>
    <mergeCell ref="Q55:R55"/>
    <mergeCell ref="O60:P60"/>
    <mergeCell ref="O7:P7"/>
    <mergeCell ref="Q7:R7"/>
    <mergeCell ref="Q14:R14"/>
    <mergeCell ref="G10:H10"/>
    <mergeCell ref="M10:N10"/>
    <mergeCell ref="K7:L7"/>
    <mergeCell ref="G14:H14"/>
    <mergeCell ref="G7:H7"/>
    <mergeCell ref="M7:N7"/>
    <mergeCell ref="I14:J14"/>
    <mergeCell ref="E26:F26"/>
    <mergeCell ref="G47:H47"/>
    <mergeCell ref="O10:P10"/>
    <mergeCell ref="Q10:R10"/>
    <mergeCell ref="I10:J10"/>
    <mergeCell ref="E12:F12"/>
    <mergeCell ref="I16:J16"/>
    <mergeCell ref="K16:L16"/>
    <mergeCell ref="M16:N16"/>
    <mergeCell ref="E16:F16"/>
    <mergeCell ref="A34:A35"/>
    <mergeCell ref="B34:B35"/>
    <mergeCell ref="E34:F34"/>
    <mergeCell ref="E38:V38"/>
    <mergeCell ref="O45:P45"/>
    <mergeCell ref="M45:N45"/>
    <mergeCell ref="Q41:R41"/>
    <mergeCell ref="M34:N34"/>
    <mergeCell ref="O34:P34"/>
    <mergeCell ref="S34:T34"/>
    <mergeCell ref="U10:V10"/>
    <mergeCell ref="E11:V11"/>
    <mergeCell ref="U14:V14"/>
    <mergeCell ref="E15:V15"/>
    <mergeCell ref="S10:T10"/>
    <mergeCell ref="G12:H12"/>
    <mergeCell ref="I12:J12"/>
    <mergeCell ref="K12:L12"/>
    <mergeCell ref="O14:P14"/>
    <mergeCell ref="K10:L10"/>
    <mergeCell ref="U12:V12"/>
    <mergeCell ref="M12:N12"/>
    <mergeCell ref="U16:V16"/>
    <mergeCell ref="O12:P12"/>
    <mergeCell ref="Q12:R12"/>
    <mergeCell ref="S12:T12"/>
    <mergeCell ref="S14:T14"/>
    <mergeCell ref="O16:P16"/>
    <mergeCell ref="Q16:R16"/>
    <mergeCell ref="S16:T16"/>
    <mergeCell ref="K30:L30"/>
    <mergeCell ref="B13:B16"/>
    <mergeCell ref="A13:A16"/>
    <mergeCell ref="B9:B12"/>
    <mergeCell ref="A9:A12"/>
    <mergeCell ref="G28:H28"/>
    <mergeCell ref="B25:B28"/>
    <mergeCell ref="E28:F28"/>
    <mergeCell ref="I22:J22"/>
    <mergeCell ref="E27:V27"/>
    <mergeCell ref="S30:T30"/>
    <mergeCell ref="Q32:R32"/>
    <mergeCell ref="S32:T32"/>
    <mergeCell ref="A33:V33"/>
    <mergeCell ref="I28:J28"/>
    <mergeCell ref="E39:F39"/>
    <mergeCell ref="G39:H39"/>
    <mergeCell ref="K37:L37"/>
    <mergeCell ref="E32:F32"/>
    <mergeCell ref="I32:J32"/>
    <mergeCell ref="K39:L39"/>
    <mergeCell ref="E41:F41"/>
    <mergeCell ref="I55:J55"/>
    <mergeCell ref="M55:N55"/>
    <mergeCell ref="M58:N58"/>
    <mergeCell ref="E47:F47"/>
    <mergeCell ref="E49:F49"/>
    <mergeCell ref="E50:V50"/>
    <mergeCell ref="G49:H49"/>
    <mergeCell ref="S43:T43"/>
    <mergeCell ref="S45:T45"/>
    <mergeCell ref="U43:V43"/>
    <mergeCell ref="Q58:R58"/>
    <mergeCell ref="G58:H58"/>
    <mergeCell ref="I58:J58"/>
    <mergeCell ref="Q49:R49"/>
    <mergeCell ref="K58:L58"/>
    <mergeCell ref="U45:V45"/>
    <mergeCell ref="Q43:R43"/>
    <mergeCell ref="I51:J51"/>
    <mergeCell ref="A57:A60"/>
    <mergeCell ref="B57:B60"/>
    <mergeCell ref="E58:F58"/>
    <mergeCell ref="E59:V59"/>
    <mergeCell ref="E60:F60"/>
    <mergeCell ref="G60:H60"/>
    <mergeCell ref="I60:J60"/>
    <mergeCell ref="K60:L60"/>
    <mergeCell ref="M60:N60"/>
    <mergeCell ref="O58:P58"/>
    <mergeCell ref="S22:T22"/>
    <mergeCell ref="U22:V22"/>
    <mergeCell ref="E23:V23"/>
    <mergeCell ref="E24:F24"/>
    <mergeCell ref="G24:H24"/>
    <mergeCell ref="I24:J24"/>
    <mergeCell ref="K24:L24"/>
    <mergeCell ref="Q24:R24"/>
    <mergeCell ref="E22:F22"/>
    <mergeCell ref="G22:H22"/>
    <mergeCell ref="I26:J26"/>
    <mergeCell ref="K26:L26"/>
    <mergeCell ref="M28:N28"/>
    <mergeCell ref="K28:L28"/>
    <mergeCell ref="O28:P28"/>
    <mergeCell ref="S18:T18"/>
    <mergeCell ref="S28:T28"/>
    <mergeCell ref="Q28:R28"/>
    <mergeCell ref="K18:L18"/>
    <mergeCell ref="M18:N18"/>
    <mergeCell ref="O20:P20"/>
    <mergeCell ref="U24:V24"/>
    <mergeCell ref="S26:T26"/>
    <mergeCell ref="S20:T20"/>
    <mergeCell ref="U28:V28"/>
    <mergeCell ref="U26:V26"/>
    <mergeCell ref="S24:T24"/>
    <mergeCell ref="U20:V20"/>
    <mergeCell ref="Q20:R20"/>
    <mergeCell ref="Q22:R22"/>
    <mergeCell ref="A17:A20"/>
    <mergeCell ref="B17:B20"/>
    <mergeCell ref="E20:F20"/>
    <mergeCell ref="E18:F18"/>
    <mergeCell ref="U18:V18"/>
    <mergeCell ref="O18:P18"/>
    <mergeCell ref="Q18:R18"/>
    <mergeCell ref="G18:H18"/>
    <mergeCell ref="E19:V19"/>
    <mergeCell ref="I18:J18"/>
    <mergeCell ref="Q26:R26"/>
    <mergeCell ref="O24:P24"/>
    <mergeCell ref="M22:N22"/>
    <mergeCell ref="O22:P22"/>
    <mergeCell ref="M26:N26"/>
    <mergeCell ref="O26:P26"/>
    <mergeCell ref="K22:L22"/>
    <mergeCell ref="M24:N24"/>
    <mergeCell ref="K32:L32"/>
    <mergeCell ref="G32:H32"/>
    <mergeCell ref="E37:F37"/>
    <mergeCell ref="G37:H37"/>
    <mergeCell ref="G34:H34"/>
    <mergeCell ref="K34:L34"/>
    <mergeCell ref="I37:J37"/>
    <mergeCell ref="M37:N37"/>
    <mergeCell ref="A29:A32"/>
    <mergeCell ref="B29:B32"/>
    <mergeCell ref="M32:N32"/>
    <mergeCell ref="E31:V31"/>
    <mergeCell ref="E30:F30"/>
    <mergeCell ref="G30:H30"/>
    <mergeCell ref="I30:J30"/>
    <mergeCell ref="Q30:R30"/>
    <mergeCell ref="O32:P32"/>
    <mergeCell ref="U30:V30"/>
    <mergeCell ref="O37:P37"/>
    <mergeCell ref="O39:P39"/>
    <mergeCell ref="U34:V34"/>
    <mergeCell ref="Q39:R39"/>
    <mergeCell ref="Q34:R34"/>
    <mergeCell ref="S37:T37"/>
    <mergeCell ref="Q37:R37"/>
    <mergeCell ref="M39:N39"/>
    <mergeCell ref="U32:V32"/>
    <mergeCell ref="U37:V37"/>
    <mergeCell ref="U39:V39"/>
    <mergeCell ref="E43:F43"/>
    <mergeCell ref="G43:H43"/>
    <mergeCell ref="I43:J43"/>
    <mergeCell ref="K43:L43"/>
    <mergeCell ref="O43:P43"/>
    <mergeCell ref="I41:J41"/>
    <mergeCell ref="O41:P41"/>
    <mergeCell ref="U41:V41"/>
    <mergeCell ref="M51:N51"/>
    <mergeCell ref="O51:P51"/>
    <mergeCell ref="I39:J39"/>
    <mergeCell ref="S39:T39"/>
    <mergeCell ref="Q45:R45"/>
    <mergeCell ref="M43:N43"/>
    <mergeCell ref="M41:N41"/>
    <mergeCell ref="K41:L41"/>
    <mergeCell ref="E42:V42"/>
    <mergeCell ref="I49:J49"/>
    <mergeCell ref="K49:L49"/>
    <mergeCell ref="M49:N49"/>
    <mergeCell ref="Q51:R51"/>
    <mergeCell ref="O49:P49"/>
    <mergeCell ref="K51:L51"/>
    <mergeCell ref="S49:T49"/>
    <mergeCell ref="U49:V49"/>
    <mergeCell ref="E46:V46"/>
    <mergeCell ref="I47:J47"/>
    <mergeCell ref="S47:T47"/>
    <mergeCell ref="U47:V47"/>
    <mergeCell ref="K47:L47"/>
    <mergeCell ref="M47:N47"/>
    <mergeCell ref="O47:P47"/>
    <mergeCell ref="Q47:R47"/>
    <mergeCell ref="A44:A47"/>
    <mergeCell ref="B44:B47"/>
    <mergeCell ref="A48:A51"/>
    <mergeCell ref="B48:B51"/>
    <mergeCell ref="A36:A39"/>
    <mergeCell ref="A40:A43"/>
    <mergeCell ref="B36:B39"/>
    <mergeCell ref="B40:B43"/>
    <mergeCell ref="E68:F68"/>
    <mergeCell ref="I68:J68"/>
    <mergeCell ref="K66:L66"/>
    <mergeCell ref="O68:P68"/>
    <mergeCell ref="Q68:R68"/>
    <mergeCell ref="S68:T68"/>
    <mergeCell ref="M66:N66"/>
    <mergeCell ref="G68:H68"/>
    <mergeCell ref="B65:B68"/>
    <mergeCell ref="E66:F66"/>
    <mergeCell ref="S64:T64"/>
    <mergeCell ref="U64:V64"/>
    <mergeCell ref="K72:L72"/>
    <mergeCell ref="M72:N72"/>
    <mergeCell ref="U66:V66"/>
    <mergeCell ref="K68:L68"/>
    <mergeCell ref="M68:N68"/>
    <mergeCell ref="U68:V68"/>
    <mergeCell ref="A69:A72"/>
    <mergeCell ref="B69:B72"/>
    <mergeCell ref="E70:F70"/>
    <mergeCell ref="E71:V71"/>
    <mergeCell ref="E72:F72"/>
    <mergeCell ref="K70:L70"/>
    <mergeCell ref="M70:N70"/>
    <mergeCell ref="G72:H72"/>
    <mergeCell ref="I72:J72"/>
    <mergeCell ref="G70:H70"/>
    <mergeCell ref="O70:P70"/>
    <mergeCell ref="Q70:R70"/>
    <mergeCell ref="O66:P66"/>
    <mergeCell ref="Q66:R66"/>
    <mergeCell ref="I70:J70"/>
    <mergeCell ref="S70:T70"/>
    <mergeCell ref="I66:J66"/>
    <mergeCell ref="S66:T66"/>
    <mergeCell ref="U70:V70"/>
    <mergeCell ref="U79:V79"/>
    <mergeCell ref="O72:P72"/>
    <mergeCell ref="Q72:R72"/>
    <mergeCell ref="S72:T72"/>
    <mergeCell ref="U72:V72"/>
    <mergeCell ref="A73:V73"/>
    <mergeCell ref="G79:H79"/>
    <mergeCell ref="U74:V74"/>
    <mergeCell ref="E77:F77"/>
    <mergeCell ref="K83:L83"/>
    <mergeCell ref="I79:J79"/>
    <mergeCell ref="K79:L79"/>
    <mergeCell ref="M79:N79"/>
    <mergeCell ref="M81:N81"/>
    <mergeCell ref="U83:V83"/>
    <mergeCell ref="S79:T79"/>
    <mergeCell ref="I81:J81"/>
    <mergeCell ref="E83:F83"/>
    <mergeCell ref="G83:H83"/>
    <mergeCell ref="U87:V87"/>
    <mergeCell ref="E86:V86"/>
    <mergeCell ref="S85:T85"/>
    <mergeCell ref="U85:V85"/>
    <mergeCell ref="O87:P87"/>
    <mergeCell ref="E87:F87"/>
    <mergeCell ref="I87:J87"/>
    <mergeCell ref="K87:L87"/>
    <mergeCell ref="O85:P85"/>
    <mergeCell ref="Q87:R87"/>
    <mergeCell ref="S83:T83"/>
    <mergeCell ref="M87:N87"/>
    <mergeCell ref="G87:H87"/>
    <mergeCell ref="M89:N89"/>
    <mergeCell ref="O89:P89"/>
    <mergeCell ref="Q89:R89"/>
    <mergeCell ref="I83:J83"/>
    <mergeCell ref="S87:T87"/>
    <mergeCell ref="B76:B79"/>
    <mergeCell ref="A76:A79"/>
    <mergeCell ref="A80:A83"/>
    <mergeCell ref="B80:B83"/>
    <mergeCell ref="A84:A87"/>
    <mergeCell ref="B84:B87"/>
    <mergeCell ref="E85:F85"/>
    <mergeCell ref="E102:V102"/>
    <mergeCell ref="E99:F99"/>
    <mergeCell ref="G99:H99"/>
    <mergeCell ref="O99:P99"/>
    <mergeCell ref="Q99:R99"/>
    <mergeCell ref="S101:T101"/>
    <mergeCell ref="U101:V101"/>
    <mergeCell ref="G85:H85"/>
    <mergeCell ref="I85:J85"/>
    <mergeCell ref="Q97:R97"/>
    <mergeCell ref="I97:J97"/>
    <mergeCell ref="E89:F89"/>
    <mergeCell ref="G89:H89"/>
    <mergeCell ref="I89:J89"/>
    <mergeCell ref="E90:V90"/>
    <mergeCell ref="K89:L89"/>
    <mergeCell ref="Q91:R91"/>
    <mergeCell ref="A92:V92"/>
    <mergeCell ref="G91:H91"/>
  </mergeCells>
  <printOptions horizontalCentered="1"/>
  <pageMargins left="0.7086614173228347" right="0.7086614173228347" top="0.5511811023622047" bottom="0.4330708661417323" header="0.1968503937007874" footer="0.31496062992125984"/>
  <pageSetup fitToHeight="3" horizontalDpi="600" verticalDpi="600" orientation="landscape" pageOrder="overThenDown" paperSize="9" scale="69" r:id="rId1"/>
  <headerFooter alignWithMargins="0">
    <oddFooter>&amp;LZałącznik II do sprawozdania okresowego za II półrocze 2011 r. - RPO WL&amp;Rstrona &amp;P/&amp;N</oddFooter>
  </headerFooter>
  <rowBreaks count="2" manualBreakCount="2">
    <brk id="32" max="255" man="1"/>
    <brk id="68" max="255" man="1"/>
  </rowBreaks>
</worksheet>
</file>

<file path=xl/worksheets/sheet7.xml><?xml version="1.0" encoding="utf-8"?>
<worksheet xmlns="http://schemas.openxmlformats.org/spreadsheetml/2006/main" xmlns:r="http://schemas.openxmlformats.org/officeDocument/2006/relationships">
  <dimension ref="A2:V116"/>
  <sheetViews>
    <sheetView view="pageBreakPreview" zoomScale="80" zoomScaleSheetLayoutView="80" zoomScalePageLayoutView="0" workbookViewId="0" topLeftCell="A91">
      <selection activeCell="K52" sqref="K52:L52"/>
    </sheetView>
  </sheetViews>
  <sheetFormatPr defaultColWidth="9.140625" defaultRowHeight="12.75"/>
  <cols>
    <col min="1" max="1" width="21.57421875" style="0" customWidth="1"/>
    <col min="2" max="2" width="9.421875" style="0" customWidth="1"/>
    <col min="3" max="3" width="12.140625" style="0" customWidth="1"/>
    <col min="4" max="4" width="10.57421875" style="0" customWidth="1"/>
    <col min="5" max="5" width="6.7109375" style="0" customWidth="1"/>
    <col min="6" max="10" width="6.7109375" style="2" customWidth="1"/>
    <col min="11" max="12" width="9.421875" style="2" customWidth="1"/>
    <col min="13" max="13" width="11.57421875" style="1" customWidth="1"/>
    <col min="14" max="14" width="11.00390625" style="0" customWidth="1"/>
    <col min="15" max="15" width="6.7109375" style="0" customWidth="1"/>
    <col min="16" max="17" width="6.7109375" style="1" customWidth="1"/>
    <col min="18" max="19" width="6.7109375" style="0" customWidth="1"/>
    <col min="20" max="21" width="6.7109375" style="1" customWidth="1"/>
  </cols>
  <sheetData>
    <row r="2" spans="1:2" ht="12.75">
      <c r="A2" s="8" t="s">
        <v>198</v>
      </c>
      <c r="B2" s="1"/>
    </row>
    <row r="3" spans="1:2" ht="12.75">
      <c r="A3" s="8" t="s">
        <v>103</v>
      </c>
      <c r="B3" s="1"/>
    </row>
    <row r="5" spans="1:22" ht="27.75" customHeight="1">
      <c r="A5" s="268" t="s">
        <v>209</v>
      </c>
      <c r="B5" s="268"/>
      <c r="C5" s="268"/>
      <c r="D5" s="268"/>
      <c r="E5" s="268"/>
      <c r="F5" s="268"/>
      <c r="G5" s="268"/>
      <c r="H5" s="268"/>
      <c r="I5" s="268"/>
      <c r="J5" s="268"/>
      <c r="K5" s="268"/>
      <c r="L5" s="268"/>
      <c r="M5" s="268"/>
      <c r="N5" s="268"/>
      <c r="O5" s="268"/>
      <c r="P5" s="268"/>
      <c r="Q5" s="268"/>
      <c r="R5" s="268"/>
      <c r="S5" s="268"/>
      <c r="T5" s="268"/>
      <c r="U5" s="268"/>
      <c r="V5" s="268"/>
    </row>
    <row r="6" spans="1:22" s="3" customFormat="1" ht="12" customHeight="1">
      <c r="A6" s="130" t="s">
        <v>70</v>
      </c>
      <c r="B6" s="130"/>
      <c r="C6" s="130"/>
      <c r="D6" s="130"/>
      <c r="E6" s="130"/>
      <c r="F6" s="130"/>
      <c r="G6" s="130"/>
      <c r="H6" s="130"/>
      <c r="I6" s="130"/>
      <c r="J6" s="130"/>
      <c r="K6" s="130"/>
      <c r="L6" s="130"/>
      <c r="M6" s="130"/>
      <c r="N6" s="130"/>
      <c r="O6" s="130"/>
      <c r="P6" s="130"/>
      <c r="Q6" s="130"/>
      <c r="R6" s="130"/>
      <c r="S6" s="130"/>
      <c r="T6" s="130"/>
      <c r="U6" s="130"/>
      <c r="V6" s="130"/>
    </row>
    <row r="7" spans="1:22" ht="15" customHeight="1">
      <c r="A7" s="237" t="s">
        <v>72</v>
      </c>
      <c r="B7" s="132" t="s">
        <v>125</v>
      </c>
      <c r="C7" s="132" t="s">
        <v>71</v>
      </c>
      <c r="D7" s="51" t="s">
        <v>75</v>
      </c>
      <c r="E7" s="132">
        <v>2007</v>
      </c>
      <c r="F7" s="132"/>
      <c r="G7" s="132">
        <v>2008</v>
      </c>
      <c r="H7" s="132"/>
      <c r="I7" s="132">
        <v>2009</v>
      </c>
      <c r="J7" s="132"/>
      <c r="K7" s="132" t="s">
        <v>334</v>
      </c>
      <c r="L7" s="132"/>
      <c r="M7" s="231">
        <v>2011</v>
      </c>
      <c r="N7" s="231"/>
      <c r="O7" s="132">
        <v>2012</v>
      </c>
      <c r="P7" s="132"/>
      <c r="Q7" s="231">
        <v>2013</v>
      </c>
      <c r="R7" s="231"/>
      <c r="S7" s="132">
        <v>2014</v>
      </c>
      <c r="T7" s="132"/>
      <c r="U7" s="231">
        <v>2015</v>
      </c>
      <c r="V7" s="233"/>
    </row>
    <row r="8" spans="1:22" ht="12.75">
      <c r="A8" s="237"/>
      <c r="B8" s="133"/>
      <c r="C8" s="133"/>
      <c r="D8" s="50" t="s">
        <v>76</v>
      </c>
      <c r="E8" s="50" t="s">
        <v>77</v>
      </c>
      <c r="F8" s="50" t="s">
        <v>78</v>
      </c>
      <c r="G8" s="50" t="s">
        <v>77</v>
      </c>
      <c r="H8" s="50" t="s">
        <v>78</v>
      </c>
      <c r="I8" s="50" t="s">
        <v>77</v>
      </c>
      <c r="J8" s="50" t="s">
        <v>78</v>
      </c>
      <c r="K8" s="50" t="s">
        <v>77</v>
      </c>
      <c r="L8" s="50" t="s">
        <v>78</v>
      </c>
      <c r="M8" s="50" t="s">
        <v>77</v>
      </c>
      <c r="N8" s="52" t="s">
        <v>78</v>
      </c>
      <c r="O8" s="50" t="s">
        <v>77</v>
      </c>
      <c r="P8" s="50" t="s">
        <v>78</v>
      </c>
      <c r="Q8" s="52" t="s">
        <v>77</v>
      </c>
      <c r="R8" s="52" t="s">
        <v>78</v>
      </c>
      <c r="S8" s="50" t="s">
        <v>77</v>
      </c>
      <c r="T8" s="50" t="s">
        <v>78</v>
      </c>
      <c r="U8" s="52" t="s">
        <v>77</v>
      </c>
      <c r="V8" s="53" t="s">
        <v>78</v>
      </c>
    </row>
    <row r="9" spans="1:22" ht="12.75" customHeight="1">
      <c r="A9" s="154" t="s">
        <v>65</v>
      </c>
      <c r="B9" s="154" t="s">
        <v>126</v>
      </c>
      <c r="C9" s="123" t="s">
        <v>315</v>
      </c>
      <c r="D9" s="36" t="s">
        <v>79</v>
      </c>
      <c r="E9" s="9">
        <v>0</v>
      </c>
      <c r="F9" s="9">
        <v>0</v>
      </c>
      <c r="G9" s="9">
        <v>0</v>
      </c>
      <c r="H9" s="9">
        <v>0</v>
      </c>
      <c r="I9" s="9">
        <v>0</v>
      </c>
      <c r="J9" s="9">
        <v>0</v>
      </c>
      <c r="K9" s="9">
        <v>0</v>
      </c>
      <c r="L9" s="9">
        <v>1</v>
      </c>
      <c r="M9" s="9">
        <v>3</v>
      </c>
      <c r="N9" s="11">
        <f>N49+N84</f>
        <v>5</v>
      </c>
      <c r="O9" s="9" t="s">
        <v>74</v>
      </c>
      <c r="P9" s="9" t="s">
        <v>74</v>
      </c>
      <c r="Q9" s="11" t="s">
        <v>74</v>
      </c>
      <c r="R9" s="11" t="s">
        <v>74</v>
      </c>
      <c r="S9" s="9" t="s">
        <v>74</v>
      </c>
      <c r="T9" s="9" t="s">
        <v>74</v>
      </c>
      <c r="U9" s="11" t="s">
        <v>74</v>
      </c>
      <c r="V9" s="11" t="s">
        <v>74</v>
      </c>
    </row>
    <row r="10" spans="1:22" ht="24">
      <c r="A10" s="154"/>
      <c r="B10" s="154"/>
      <c r="C10" s="124"/>
      <c r="D10" s="36" t="s">
        <v>127</v>
      </c>
      <c r="E10" s="183" t="s">
        <v>74</v>
      </c>
      <c r="F10" s="183"/>
      <c r="G10" s="234" t="s">
        <v>74</v>
      </c>
      <c r="H10" s="234"/>
      <c r="I10" s="183" t="s">
        <v>74</v>
      </c>
      <c r="J10" s="183"/>
      <c r="K10" s="183">
        <v>18</v>
      </c>
      <c r="L10" s="183"/>
      <c r="M10" s="183" t="s">
        <v>74</v>
      </c>
      <c r="N10" s="183"/>
      <c r="O10" s="183" t="s">
        <v>74</v>
      </c>
      <c r="P10" s="183"/>
      <c r="Q10" s="234">
        <v>60</v>
      </c>
      <c r="R10" s="234"/>
      <c r="S10" s="183" t="s">
        <v>74</v>
      </c>
      <c r="T10" s="183"/>
      <c r="U10" s="234">
        <v>65</v>
      </c>
      <c r="V10" s="234"/>
    </row>
    <row r="11" spans="1:22" ht="24">
      <c r="A11" s="154"/>
      <c r="B11" s="154"/>
      <c r="C11" s="124"/>
      <c r="D11" s="36" t="s">
        <v>128</v>
      </c>
      <c r="E11" s="183">
        <v>0</v>
      </c>
      <c r="F11" s="183"/>
      <c r="G11" s="183"/>
      <c r="H11" s="183"/>
      <c r="I11" s="183"/>
      <c r="J11" s="183"/>
      <c r="K11" s="183"/>
      <c r="L11" s="183"/>
      <c r="M11" s="183"/>
      <c r="N11" s="183"/>
      <c r="O11" s="183"/>
      <c r="P11" s="183"/>
      <c r="Q11" s="183"/>
      <c r="R11" s="183"/>
      <c r="S11" s="183"/>
      <c r="T11" s="183"/>
      <c r="U11" s="183"/>
      <c r="V11" s="183"/>
    </row>
    <row r="12" spans="1:22" ht="24">
      <c r="A12" s="154"/>
      <c r="B12" s="154"/>
      <c r="C12" s="125"/>
      <c r="D12" s="36" t="s">
        <v>216</v>
      </c>
      <c r="E12" s="140" t="s">
        <v>74</v>
      </c>
      <c r="F12" s="140"/>
      <c r="G12" s="142" t="s">
        <v>74</v>
      </c>
      <c r="H12" s="142"/>
      <c r="I12" s="134" t="s">
        <v>74</v>
      </c>
      <c r="J12" s="134"/>
      <c r="K12" s="134" t="s">
        <v>74</v>
      </c>
      <c r="L12" s="134"/>
      <c r="M12" s="140">
        <f>M52+M87</f>
        <v>10</v>
      </c>
      <c r="N12" s="140"/>
      <c r="O12" s="140">
        <f>O52+O87</f>
        <v>30</v>
      </c>
      <c r="P12" s="140"/>
      <c r="Q12" s="140">
        <f>Q52+Q87</f>
        <v>32</v>
      </c>
      <c r="R12" s="140"/>
      <c r="S12" s="140">
        <f>S52+S87</f>
        <v>32</v>
      </c>
      <c r="T12" s="140"/>
      <c r="U12" s="140">
        <f>U52+U87</f>
        <v>32</v>
      </c>
      <c r="V12" s="140"/>
    </row>
    <row r="13" spans="1:22" ht="12.75" customHeight="1">
      <c r="A13" s="158" t="s">
        <v>21</v>
      </c>
      <c r="B13" s="158" t="s">
        <v>126</v>
      </c>
      <c r="C13" s="165"/>
      <c r="D13" s="36" t="s">
        <v>79</v>
      </c>
      <c r="E13" s="9">
        <v>0</v>
      </c>
      <c r="F13" s="9">
        <v>0</v>
      </c>
      <c r="G13" s="9">
        <v>0</v>
      </c>
      <c r="H13" s="9">
        <v>0</v>
      </c>
      <c r="I13" s="9">
        <v>0</v>
      </c>
      <c r="J13" s="9">
        <v>0</v>
      </c>
      <c r="K13" s="9">
        <v>0</v>
      </c>
      <c r="L13" s="9">
        <v>1</v>
      </c>
      <c r="M13" s="9">
        <v>2</v>
      </c>
      <c r="N13" s="11">
        <v>2</v>
      </c>
      <c r="O13" s="9" t="s">
        <v>74</v>
      </c>
      <c r="P13" s="9" t="s">
        <v>74</v>
      </c>
      <c r="Q13" s="11" t="s">
        <v>74</v>
      </c>
      <c r="R13" s="11" t="s">
        <v>74</v>
      </c>
      <c r="S13" s="9" t="s">
        <v>74</v>
      </c>
      <c r="T13" s="9" t="s">
        <v>74</v>
      </c>
      <c r="U13" s="11" t="s">
        <v>74</v>
      </c>
      <c r="V13" s="11" t="s">
        <v>74</v>
      </c>
    </row>
    <row r="14" spans="1:22" ht="24">
      <c r="A14" s="158"/>
      <c r="B14" s="158"/>
      <c r="C14" s="165"/>
      <c r="D14" s="36" t="s">
        <v>127</v>
      </c>
      <c r="E14" s="183" t="s">
        <v>74</v>
      </c>
      <c r="F14" s="183"/>
      <c r="G14" s="234" t="s">
        <v>74</v>
      </c>
      <c r="H14" s="234"/>
      <c r="I14" s="183" t="s">
        <v>74</v>
      </c>
      <c r="J14" s="183"/>
      <c r="K14" s="183">
        <v>3</v>
      </c>
      <c r="L14" s="183"/>
      <c r="M14" s="183" t="s">
        <v>74</v>
      </c>
      <c r="N14" s="183"/>
      <c r="O14" s="183" t="s">
        <v>74</v>
      </c>
      <c r="P14" s="183"/>
      <c r="Q14" s="234">
        <v>9</v>
      </c>
      <c r="R14" s="234"/>
      <c r="S14" s="183" t="s">
        <v>74</v>
      </c>
      <c r="T14" s="183"/>
      <c r="U14" s="234">
        <v>10</v>
      </c>
      <c r="V14" s="234"/>
    </row>
    <row r="15" spans="1:22" ht="24">
      <c r="A15" s="158"/>
      <c r="B15" s="158"/>
      <c r="C15" s="165"/>
      <c r="D15" s="36" t="s">
        <v>128</v>
      </c>
      <c r="E15" s="183">
        <v>0</v>
      </c>
      <c r="F15" s="183"/>
      <c r="G15" s="183"/>
      <c r="H15" s="183"/>
      <c r="I15" s="183"/>
      <c r="J15" s="183"/>
      <c r="K15" s="183"/>
      <c r="L15" s="183"/>
      <c r="M15" s="183"/>
      <c r="N15" s="183"/>
      <c r="O15" s="183"/>
      <c r="P15" s="183"/>
      <c r="Q15" s="183"/>
      <c r="R15" s="183"/>
      <c r="S15" s="183"/>
      <c r="T15" s="183"/>
      <c r="U15" s="183"/>
      <c r="V15" s="183"/>
    </row>
    <row r="16" spans="1:22" ht="24">
      <c r="A16" s="158"/>
      <c r="B16" s="158"/>
      <c r="C16" s="165"/>
      <c r="D16" s="36" t="s">
        <v>216</v>
      </c>
      <c r="E16" s="140" t="s">
        <v>74</v>
      </c>
      <c r="F16" s="140"/>
      <c r="G16" s="142" t="s">
        <v>74</v>
      </c>
      <c r="H16" s="142"/>
      <c r="I16" s="134" t="s">
        <v>74</v>
      </c>
      <c r="J16" s="134"/>
      <c r="K16" s="134" t="s">
        <v>74</v>
      </c>
      <c r="L16" s="134"/>
      <c r="M16" s="140">
        <f>M56</f>
        <v>2</v>
      </c>
      <c r="N16" s="140"/>
      <c r="O16" s="140">
        <f>O56</f>
        <v>12</v>
      </c>
      <c r="P16" s="140"/>
      <c r="Q16" s="140">
        <f>Q56</f>
        <v>12</v>
      </c>
      <c r="R16" s="140"/>
      <c r="S16" s="140">
        <f>S56</f>
        <v>12</v>
      </c>
      <c r="T16" s="140"/>
      <c r="U16" s="140">
        <f>U56</f>
        <v>12</v>
      </c>
      <c r="V16" s="140"/>
    </row>
    <row r="17" spans="1:22" ht="12.75" customHeight="1">
      <c r="A17" s="158" t="s">
        <v>66</v>
      </c>
      <c r="B17" s="158" t="s">
        <v>126</v>
      </c>
      <c r="C17" s="165"/>
      <c r="D17" s="36" t="s">
        <v>79</v>
      </c>
      <c r="E17" s="9">
        <v>0</v>
      </c>
      <c r="F17" s="9">
        <v>0</v>
      </c>
      <c r="G17" s="9">
        <v>0</v>
      </c>
      <c r="H17" s="9">
        <v>0</v>
      </c>
      <c r="I17" s="9">
        <v>0</v>
      </c>
      <c r="J17" s="9">
        <v>0</v>
      </c>
      <c r="K17" s="9">
        <v>0</v>
      </c>
      <c r="L17" s="9">
        <v>4</v>
      </c>
      <c r="M17" s="9">
        <v>6</v>
      </c>
      <c r="N17" s="6">
        <v>8</v>
      </c>
      <c r="O17" s="9" t="s">
        <v>74</v>
      </c>
      <c r="P17" s="9" t="s">
        <v>74</v>
      </c>
      <c r="Q17" s="11" t="s">
        <v>74</v>
      </c>
      <c r="R17" s="11" t="s">
        <v>74</v>
      </c>
      <c r="S17" s="9" t="s">
        <v>74</v>
      </c>
      <c r="T17" s="9" t="s">
        <v>74</v>
      </c>
      <c r="U17" s="11" t="s">
        <v>74</v>
      </c>
      <c r="V17" s="11" t="s">
        <v>74</v>
      </c>
    </row>
    <row r="18" spans="1:22" ht="24">
      <c r="A18" s="158"/>
      <c r="B18" s="158"/>
      <c r="C18" s="165"/>
      <c r="D18" s="36" t="s">
        <v>127</v>
      </c>
      <c r="E18" s="183" t="s">
        <v>74</v>
      </c>
      <c r="F18" s="183"/>
      <c r="G18" s="234" t="s">
        <v>74</v>
      </c>
      <c r="H18" s="234"/>
      <c r="I18" s="183" t="s">
        <v>74</v>
      </c>
      <c r="J18" s="183"/>
      <c r="K18" s="183">
        <v>50</v>
      </c>
      <c r="L18" s="183"/>
      <c r="M18" s="183" t="s">
        <v>74</v>
      </c>
      <c r="N18" s="183"/>
      <c r="O18" s="183" t="s">
        <v>74</v>
      </c>
      <c r="P18" s="183"/>
      <c r="Q18" s="234">
        <v>14</v>
      </c>
      <c r="R18" s="234"/>
      <c r="S18" s="183" t="s">
        <v>74</v>
      </c>
      <c r="T18" s="183"/>
      <c r="U18" s="234">
        <v>14</v>
      </c>
      <c r="V18" s="234"/>
    </row>
    <row r="19" spans="1:22" ht="24">
      <c r="A19" s="158"/>
      <c r="B19" s="158"/>
      <c r="C19" s="165"/>
      <c r="D19" s="36" t="s">
        <v>128</v>
      </c>
      <c r="E19" s="140">
        <v>0</v>
      </c>
      <c r="F19" s="140"/>
      <c r="G19" s="140"/>
      <c r="H19" s="140"/>
      <c r="I19" s="140"/>
      <c r="J19" s="140"/>
      <c r="K19" s="140"/>
      <c r="L19" s="140"/>
      <c r="M19" s="140"/>
      <c r="N19" s="140"/>
      <c r="O19" s="140"/>
      <c r="P19" s="140"/>
      <c r="Q19" s="140"/>
      <c r="R19" s="140"/>
      <c r="S19" s="140"/>
      <c r="T19" s="140"/>
      <c r="U19" s="140"/>
      <c r="V19" s="140"/>
    </row>
    <row r="20" spans="1:22" ht="24">
      <c r="A20" s="158"/>
      <c r="B20" s="158"/>
      <c r="C20" s="165"/>
      <c r="D20" s="36" t="s">
        <v>216</v>
      </c>
      <c r="E20" s="140" t="s">
        <v>74</v>
      </c>
      <c r="F20" s="140"/>
      <c r="G20" s="142" t="s">
        <v>74</v>
      </c>
      <c r="H20" s="142"/>
      <c r="I20" s="134" t="s">
        <v>74</v>
      </c>
      <c r="J20" s="134"/>
      <c r="K20" s="134" t="s">
        <v>74</v>
      </c>
      <c r="L20" s="134"/>
      <c r="M20" s="140">
        <f>M106</f>
        <v>10</v>
      </c>
      <c r="N20" s="140"/>
      <c r="O20" s="140">
        <f>O106</f>
        <v>12</v>
      </c>
      <c r="P20" s="140"/>
      <c r="Q20" s="140">
        <f>Q106</f>
        <v>12</v>
      </c>
      <c r="R20" s="140"/>
      <c r="S20" s="140">
        <f>S106</f>
        <v>12</v>
      </c>
      <c r="T20" s="140"/>
      <c r="U20" s="140">
        <f>U106</f>
        <v>12</v>
      </c>
      <c r="V20" s="140"/>
    </row>
    <row r="21" spans="1:22" s="3" customFormat="1" ht="12.75" customHeight="1">
      <c r="A21" s="155" t="s">
        <v>112</v>
      </c>
      <c r="B21" s="156"/>
      <c r="C21" s="156"/>
      <c r="D21" s="156"/>
      <c r="E21" s="156"/>
      <c r="F21" s="156"/>
      <c r="G21" s="156"/>
      <c r="H21" s="156"/>
      <c r="I21" s="156"/>
      <c r="J21" s="156"/>
      <c r="K21" s="156"/>
      <c r="L21" s="156"/>
      <c r="M21" s="156"/>
      <c r="N21" s="156"/>
      <c r="O21" s="156"/>
      <c r="P21" s="156"/>
      <c r="Q21" s="156"/>
      <c r="R21" s="156"/>
      <c r="S21" s="156"/>
      <c r="T21" s="156"/>
      <c r="U21" s="156"/>
      <c r="V21" s="157"/>
    </row>
    <row r="22" spans="1:22" ht="12.75" customHeight="1">
      <c r="A22" s="133" t="s">
        <v>72</v>
      </c>
      <c r="B22" s="133" t="s">
        <v>125</v>
      </c>
      <c r="C22" s="133" t="s">
        <v>71</v>
      </c>
      <c r="D22" s="43" t="s">
        <v>75</v>
      </c>
      <c r="E22" s="133">
        <v>2007</v>
      </c>
      <c r="F22" s="133"/>
      <c r="G22" s="133">
        <v>2008</v>
      </c>
      <c r="H22" s="133"/>
      <c r="I22" s="133">
        <v>2009</v>
      </c>
      <c r="J22" s="133"/>
      <c r="K22" s="133" t="s">
        <v>334</v>
      </c>
      <c r="L22" s="133"/>
      <c r="M22" s="135">
        <v>2011</v>
      </c>
      <c r="N22" s="135"/>
      <c r="O22" s="133">
        <v>2012</v>
      </c>
      <c r="P22" s="133"/>
      <c r="Q22" s="135">
        <v>2013</v>
      </c>
      <c r="R22" s="135"/>
      <c r="S22" s="133">
        <v>2014</v>
      </c>
      <c r="T22" s="133"/>
      <c r="U22" s="135">
        <v>2015</v>
      </c>
      <c r="V22" s="135"/>
    </row>
    <row r="23" spans="1:22" ht="12.75">
      <c r="A23" s="133"/>
      <c r="B23" s="133"/>
      <c r="C23" s="133"/>
      <c r="D23" s="43" t="s">
        <v>76</v>
      </c>
      <c r="E23" s="43" t="s">
        <v>77</v>
      </c>
      <c r="F23" s="43" t="s">
        <v>78</v>
      </c>
      <c r="G23" s="43" t="s">
        <v>77</v>
      </c>
      <c r="H23" s="43" t="s">
        <v>78</v>
      </c>
      <c r="I23" s="43" t="s">
        <v>77</v>
      </c>
      <c r="J23" s="43" t="s">
        <v>78</v>
      </c>
      <c r="K23" s="43" t="s">
        <v>77</v>
      </c>
      <c r="L23" s="43" t="s">
        <v>78</v>
      </c>
      <c r="M23" s="43" t="s">
        <v>77</v>
      </c>
      <c r="N23" s="44" t="s">
        <v>78</v>
      </c>
      <c r="O23" s="43" t="s">
        <v>77</v>
      </c>
      <c r="P23" s="43" t="s">
        <v>78</v>
      </c>
      <c r="Q23" s="44" t="s">
        <v>77</v>
      </c>
      <c r="R23" s="44" t="s">
        <v>78</v>
      </c>
      <c r="S23" s="43" t="s">
        <v>77</v>
      </c>
      <c r="T23" s="43" t="s">
        <v>78</v>
      </c>
      <c r="U23" s="44" t="s">
        <v>77</v>
      </c>
      <c r="V23" s="44" t="s">
        <v>78</v>
      </c>
    </row>
    <row r="24" spans="1:22" ht="12.75" customHeight="1">
      <c r="A24" s="158" t="s">
        <v>364</v>
      </c>
      <c r="B24" s="158" t="s">
        <v>126</v>
      </c>
      <c r="C24" s="165" t="s">
        <v>174</v>
      </c>
      <c r="D24" s="36" t="s">
        <v>79</v>
      </c>
      <c r="E24" s="9">
        <v>0</v>
      </c>
      <c r="F24" s="9">
        <v>0</v>
      </c>
      <c r="G24" s="9">
        <v>0</v>
      </c>
      <c r="H24" s="9">
        <v>0</v>
      </c>
      <c r="I24" s="9">
        <v>0</v>
      </c>
      <c r="J24" s="9">
        <v>0</v>
      </c>
      <c r="K24" s="9">
        <v>0</v>
      </c>
      <c r="L24" s="9">
        <v>15</v>
      </c>
      <c r="M24" s="9">
        <v>23</v>
      </c>
      <c r="N24" s="11">
        <v>23</v>
      </c>
      <c r="O24" s="9" t="s">
        <v>74</v>
      </c>
      <c r="P24" s="9" t="s">
        <v>74</v>
      </c>
      <c r="Q24" s="11" t="s">
        <v>74</v>
      </c>
      <c r="R24" s="11" t="s">
        <v>74</v>
      </c>
      <c r="S24" s="9" t="s">
        <v>74</v>
      </c>
      <c r="T24" s="9" t="s">
        <v>74</v>
      </c>
      <c r="U24" s="11" t="s">
        <v>74</v>
      </c>
      <c r="V24" s="11" t="s">
        <v>74</v>
      </c>
    </row>
    <row r="25" spans="1:22" ht="24">
      <c r="A25" s="158"/>
      <c r="B25" s="158"/>
      <c r="C25" s="165"/>
      <c r="D25" s="36" t="s">
        <v>127</v>
      </c>
      <c r="E25" s="183" t="s">
        <v>74</v>
      </c>
      <c r="F25" s="183"/>
      <c r="G25" s="183" t="s">
        <v>74</v>
      </c>
      <c r="H25" s="183"/>
      <c r="I25" s="183" t="s">
        <v>74</v>
      </c>
      <c r="J25" s="183"/>
      <c r="K25" s="183">
        <v>50</v>
      </c>
      <c r="L25" s="183"/>
      <c r="M25" s="183" t="s">
        <v>74</v>
      </c>
      <c r="N25" s="183"/>
      <c r="O25" s="183" t="s">
        <v>74</v>
      </c>
      <c r="P25" s="183"/>
      <c r="Q25" s="234">
        <v>150</v>
      </c>
      <c r="R25" s="234"/>
      <c r="S25" s="183" t="s">
        <v>74</v>
      </c>
      <c r="T25" s="183"/>
      <c r="U25" s="234">
        <v>170</v>
      </c>
      <c r="V25" s="234"/>
    </row>
    <row r="26" spans="1:22" ht="24">
      <c r="A26" s="158"/>
      <c r="B26" s="158"/>
      <c r="C26" s="165"/>
      <c r="D26" s="36" t="s">
        <v>128</v>
      </c>
      <c r="E26" s="183">
        <v>0</v>
      </c>
      <c r="F26" s="183"/>
      <c r="G26" s="183"/>
      <c r="H26" s="183"/>
      <c r="I26" s="183"/>
      <c r="J26" s="183"/>
      <c r="K26" s="183"/>
      <c r="L26" s="183"/>
      <c r="M26" s="183"/>
      <c r="N26" s="183"/>
      <c r="O26" s="183"/>
      <c r="P26" s="183"/>
      <c r="Q26" s="183"/>
      <c r="R26" s="183"/>
      <c r="S26" s="183"/>
      <c r="T26" s="183"/>
      <c r="U26" s="183"/>
      <c r="V26" s="183"/>
    </row>
    <row r="27" spans="1:22" ht="24">
      <c r="A27" s="158"/>
      <c r="B27" s="158"/>
      <c r="C27" s="165"/>
      <c r="D27" s="36" t="s">
        <v>216</v>
      </c>
      <c r="E27" s="141" t="s">
        <v>74</v>
      </c>
      <c r="F27" s="141"/>
      <c r="G27" s="161" t="s">
        <v>74</v>
      </c>
      <c r="H27" s="161"/>
      <c r="I27" s="160" t="s">
        <v>74</v>
      </c>
      <c r="J27" s="160"/>
      <c r="K27" s="160" t="s">
        <v>74</v>
      </c>
      <c r="L27" s="160"/>
      <c r="M27" s="141">
        <f>M63</f>
        <v>20</v>
      </c>
      <c r="N27" s="141"/>
      <c r="O27" s="141">
        <f>O63</f>
        <v>36</v>
      </c>
      <c r="P27" s="141"/>
      <c r="Q27" s="162">
        <f>Q63</f>
        <v>112.5</v>
      </c>
      <c r="R27" s="162"/>
      <c r="S27" s="162">
        <f>S63</f>
        <v>150.5</v>
      </c>
      <c r="T27" s="162"/>
      <c r="U27" s="162">
        <f>U63</f>
        <v>150.5</v>
      </c>
      <c r="V27" s="162"/>
    </row>
    <row r="28" spans="1:22" ht="12.75" customHeight="1">
      <c r="A28" s="154" t="s">
        <v>123</v>
      </c>
      <c r="B28" s="154" t="s">
        <v>126</v>
      </c>
      <c r="C28" s="123" t="s">
        <v>316</v>
      </c>
      <c r="D28" s="36" t="s">
        <v>79</v>
      </c>
      <c r="E28" s="80">
        <v>0</v>
      </c>
      <c r="F28" s="80">
        <v>0</v>
      </c>
      <c r="G28" s="80">
        <v>0</v>
      </c>
      <c r="H28" s="80">
        <v>0</v>
      </c>
      <c r="I28" s="80">
        <v>0</v>
      </c>
      <c r="J28" s="80">
        <v>0</v>
      </c>
      <c r="K28" s="80">
        <v>0</v>
      </c>
      <c r="L28" s="80">
        <v>0</v>
      </c>
      <c r="M28" s="80">
        <v>2</v>
      </c>
      <c r="N28" s="82">
        <v>2</v>
      </c>
      <c r="O28" s="80" t="s">
        <v>74</v>
      </c>
      <c r="P28" s="80" t="s">
        <v>74</v>
      </c>
      <c r="Q28" s="82" t="s">
        <v>74</v>
      </c>
      <c r="R28" s="82" t="s">
        <v>74</v>
      </c>
      <c r="S28" s="80" t="s">
        <v>74</v>
      </c>
      <c r="T28" s="80" t="s">
        <v>74</v>
      </c>
      <c r="U28" s="82" t="s">
        <v>74</v>
      </c>
      <c r="V28" s="82" t="s">
        <v>74</v>
      </c>
    </row>
    <row r="29" spans="1:22" ht="24">
      <c r="A29" s="154"/>
      <c r="B29" s="154"/>
      <c r="C29" s="124"/>
      <c r="D29" s="36" t="s">
        <v>127</v>
      </c>
      <c r="E29" s="181" t="s">
        <v>74</v>
      </c>
      <c r="F29" s="181"/>
      <c r="G29" s="181" t="s">
        <v>74</v>
      </c>
      <c r="H29" s="181"/>
      <c r="I29" s="181" t="s">
        <v>74</v>
      </c>
      <c r="J29" s="181"/>
      <c r="K29" s="181">
        <v>15</v>
      </c>
      <c r="L29" s="181"/>
      <c r="M29" s="181" t="s">
        <v>74</v>
      </c>
      <c r="N29" s="181"/>
      <c r="O29" s="181" t="s">
        <v>74</v>
      </c>
      <c r="P29" s="181"/>
      <c r="Q29" s="182">
        <v>50</v>
      </c>
      <c r="R29" s="182"/>
      <c r="S29" s="181" t="s">
        <v>74</v>
      </c>
      <c r="T29" s="181"/>
      <c r="U29" s="182">
        <v>60</v>
      </c>
      <c r="V29" s="182"/>
    </row>
    <row r="30" spans="1:22" ht="24">
      <c r="A30" s="154"/>
      <c r="B30" s="154"/>
      <c r="C30" s="124"/>
      <c r="D30" s="36" t="s">
        <v>128</v>
      </c>
      <c r="E30" s="181">
        <v>0</v>
      </c>
      <c r="F30" s="181"/>
      <c r="G30" s="181"/>
      <c r="H30" s="181"/>
      <c r="I30" s="181"/>
      <c r="J30" s="181"/>
      <c r="K30" s="181"/>
      <c r="L30" s="181"/>
      <c r="M30" s="181"/>
      <c r="N30" s="181"/>
      <c r="O30" s="181"/>
      <c r="P30" s="181"/>
      <c r="Q30" s="181"/>
      <c r="R30" s="181"/>
      <c r="S30" s="181"/>
      <c r="T30" s="181"/>
      <c r="U30" s="181"/>
      <c r="V30" s="181"/>
    </row>
    <row r="31" spans="1:22" ht="24">
      <c r="A31" s="154"/>
      <c r="B31" s="154"/>
      <c r="C31" s="125"/>
      <c r="D31" s="36" t="s">
        <v>216</v>
      </c>
      <c r="E31" s="141" t="s">
        <v>74</v>
      </c>
      <c r="F31" s="141"/>
      <c r="G31" s="161" t="s">
        <v>74</v>
      </c>
      <c r="H31" s="161"/>
      <c r="I31" s="160" t="s">
        <v>74</v>
      </c>
      <c r="J31" s="160"/>
      <c r="K31" s="160" t="s">
        <v>74</v>
      </c>
      <c r="L31" s="160"/>
      <c r="M31" s="141">
        <v>2</v>
      </c>
      <c r="N31" s="141"/>
      <c r="O31" s="141">
        <v>18</v>
      </c>
      <c r="P31" s="141"/>
      <c r="Q31" s="162">
        <v>58.5</v>
      </c>
      <c r="R31" s="162"/>
      <c r="S31" s="162">
        <v>79.5</v>
      </c>
      <c r="T31" s="162"/>
      <c r="U31" s="162">
        <v>79.5</v>
      </c>
      <c r="V31" s="162"/>
    </row>
    <row r="32" spans="1:22" ht="12.75" customHeight="1">
      <c r="A32" s="158" t="s">
        <v>41</v>
      </c>
      <c r="B32" s="158" t="s">
        <v>126</v>
      </c>
      <c r="C32" s="165"/>
      <c r="D32" s="36" t="s">
        <v>79</v>
      </c>
      <c r="E32" s="80">
        <v>0</v>
      </c>
      <c r="F32" s="80">
        <v>0</v>
      </c>
      <c r="G32" s="80">
        <v>0</v>
      </c>
      <c r="H32" s="80">
        <v>0</v>
      </c>
      <c r="I32" s="80">
        <v>0</v>
      </c>
      <c r="J32" s="80">
        <v>0</v>
      </c>
      <c r="K32" s="80">
        <v>0</v>
      </c>
      <c r="L32" s="80">
        <v>15</v>
      </c>
      <c r="M32" s="80">
        <v>21</v>
      </c>
      <c r="N32" s="82">
        <v>21</v>
      </c>
      <c r="O32" s="80" t="s">
        <v>74</v>
      </c>
      <c r="P32" s="80" t="s">
        <v>74</v>
      </c>
      <c r="Q32" s="82" t="s">
        <v>74</v>
      </c>
      <c r="R32" s="82" t="s">
        <v>74</v>
      </c>
      <c r="S32" s="80" t="s">
        <v>74</v>
      </c>
      <c r="T32" s="80" t="s">
        <v>74</v>
      </c>
      <c r="U32" s="82" t="s">
        <v>74</v>
      </c>
      <c r="V32" s="82" t="s">
        <v>74</v>
      </c>
    </row>
    <row r="33" spans="1:22" ht="24">
      <c r="A33" s="158"/>
      <c r="B33" s="158"/>
      <c r="C33" s="165"/>
      <c r="D33" s="36" t="s">
        <v>127</v>
      </c>
      <c r="E33" s="181" t="s">
        <v>74</v>
      </c>
      <c r="F33" s="181"/>
      <c r="G33" s="181" t="s">
        <v>74</v>
      </c>
      <c r="H33" s="181"/>
      <c r="I33" s="181" t="s">
        <v>74</v>
      </c>
      <c r="J33" s="181"/>
      <c r="K33" s="181">
        <v>30</v>
      </c>
      <c r="L33" s="181"/>
      <c r="M33" s="181" t="s">
        <v>74</v>
      </c>
      <c r="N33" s="181"/>
      <c r="O33" s="181" t="s">
        <v>74</v>
      </c>
      <c r="P33" s="181"/>
      <c r="Q33" s="182">
        <v>100</v>
      </c>
      <c r="R33" s="182"/>
      <c r="S33" s="181" t="s">
        <v>74</v>
      </c>
      <c r="T33" s="181"/>
      <c r="U33" s="182">
        <v>110</v>
      </c>
      <c r="V33" s="182"/>
    </row>
    <row r="34" spans="1:22" ht="24">
      <c r="A34" s="158"/>
      <c r="B34" s="158"/>
      <c r="C34" s="165"/>
      <c r="D34" s="36" t="s">
        <v>128</v>
      </c>
      <c r="E34" s="181">
        <v>0</v>
      </c>
      <c r="F34" s="181"/>
      <c r="G34" s="181"/>
      <c r="H34" s="181"/>
      <c r="I34" s="181"/>
      <c r="J34" s="181"/>
      <c r="K34" s="181"/>
      <c r="L34" s="181"/>
      <c r="M34" s="181"/>
      <c r="N34" s="181"/>
      <c r="O34" s="181"/>
      <c r="P34" s="181"/>
      <c r="Q34" s="181"/>
      <c r="R34" s="181"/>
      <c r="S34" s="181"/>
      <c r="T34" s="181"/>
      <c r="U34" s="181"/>
      <c r="V34" s="181"/>
    </row>
    <row r="35" spans="1:22" ht="24">
      <c r="A35" s="158"/>
      <c r="B35" s="158"/>
      <c r="C35" s="165"/>
      <c r="D35" s="36" t="s">
        <v>216</v>
      </c>
      <c r="E35" s="141" t="s">
        <v>74</v>
      </c>
      <c r="F35" s="141"/>
      <c r="G35" s="161" t="s">
        <v>74</v>
      </c>
      <c r="H35" s="161"/>
      <c r="I35" s="160" t="s">
        <v>74</v>
      </c>
      <c r="J35" s="160"/>
      <c r="K35" s="160" t="s">
        <v>74</v>
      </c>
      <c r="L35" s="160"/>
      <c r="M35" s="141">
        <v>18</v>
      </c>
      <c r="N35" s="141"/>
      <c r="O35" s="141">
        <v>18</v>
      </c>
      <c r="P35" s="141"/>
      <c r="Q35" s="162">
        <v>53.5</v>
      </c>
      <c r="R35" s="162"/>
      <c r="S35" s="141">
        <v>71</v>
      </c>
      <c r="T35" s="141"/>
      <c r="U35" s="141">
        <v>71</v>
      </c>
      <c r="V35" s="141"/>
    </row>
    <row r="36" spans="1:22" ht="12.75" customHeight="1">
      <c r="A36" s="158" t="s">
        <v>22</v>
      </c>
      <c r="B36" s="158" t="s">
        <v>126</v>
      </c>
      <c r="C36" s="165"/>
      <c r="D36" s="36" t="s">
        <v>79</v>
      </c>
      <c r="E36" s="80">
        <v>0</v>
      </c>
      <c r="F36" s="80">
        <v>0</v>
      </c>
      <c r="G36" s="80">
        <v>0</v>
      </c>
      <c r="H36" s="80">
        <v>0</v>
      </c>
      <c r="I36" s="80">
        <v>0</v>
      </c>
      <c r="J36" s="80">
        <v>0</v>
      </c>
      <c r="K36" s="80">
        <v>0</v>
      </c>
      <c r="L36" s="80">
        <v>6</v>
      </c>
      <c r="M36" s="80">
        <v>9</v>
      </c>
      <c r="N36" s="82">
        <v>9</v>
      </c>
      <c r="O36" s="80" t="s">
        <v>74</v>
      </c>
      <c r="P36" s="80" t="s">
        <v>74</v>
      </c>
      <c r="Q36" s="82" t="s">
        <v>74</v>
      </c>
      <c r="R36" s="82" t="s">
        <v>74</v>
      </c>
      <c r="S36" s="80" t="s">
        <v>74</v>
      </c>
      <c r="T36" s="80" t="s">
        <v>74</v>
      </c>
      <c r="U36" s="82" t="s">
        <v>74</v>
      </c>
      <c r="V36" s="82" t="s">
        <v>74</v>
      </c>
    </row>
    <row r="37" spans="1:22" ht="24">
      <c r="A37" s="158"/>
      <c r="B37" s="158"/>
      <c r="C37" s="165"/>
      <c r="D37" s="36" t="s">
        <v>127</v>
      </c>
      <c r="E37" s="181" t="s">
        <v>74</v>
      </c>
      <c r="F37" s="181"/>
      <c r="G37" s="182" t="s">
        <v>74</v>
      </c>
      <c r="H37" s="182"/>
      <c r="I37" s="181" t="s">
        <v>74</v>
      </c>
      <c r="J37" s="181"/>
      <c r="K37" s="181">
        <v>30</v>
      </c>
      <c r="L37" s="181"/>
      <c r="M37" s="181" t="s">
        <v>74</v>
      </c>
      <c r="N37" s="181"/>
      <c r="O37" s="181" t="s">
        <v>74</v>
      </c>
      <c r="P37" s="181"/>
      <c r="Q37" s="182">
        <v>100</v>
      </c>
      <c r="R37" s="182"/>
      <c r="S37" s="181" t="s">
        <v>74</v>
      </c>
      <c r="T37" s="181"/>
      <c r="U37" s="182">
        <v>107</v>
      </c>
      <c r="V37" s="182"/>
    </row>
    <row r="38" spans="1:22" ht="24">
      <c r="A38" s="158"/>
      <c r="B38" s="158"/>
      <c r="C38" s="165"/>
      <c r="D38" s="36" t="s">
        <v>128</v>
      </c>
      <c r="E38" s="181">
        <v>0</v>
      </c>
      <c r="F38" s="181"/>
      <c r="G38" s="181"/>
      <c r="H38" s="181"/>
      <c r="I38" s="181"/>
      <c r="J38" s="181"/>
      <c r="K38" s="181"/>
      <c r="L38" s="181"/>
      <c r="M38" s="181"/>
      <c r="N38" s="181"/>
      <c r="O38" s="181"/>
      <c r="P38" s="181"/>
      <c r="Q38" s="181"/>
      <c r="R38" s="181"/>
      <c r="S38" s="181"/>
      <c r="T38" s="181"/>
      <c r="U38" s="181"/>
      <c r="V38" s="181"/>
    </row>
    <row r="39" spans="1:22" ht="24">
      <c r="A39" s="158"/>
      <c r="B39" s="158"/>
      <c r="C39" s="165"/>
      <c r="D39" s="36" t="s">
        <v>216</v>
      </c>
      <c r="E39" s="141" t="s">
        <v>74</v>
      </c>
      <c r="F39" s="141"/>
      <c r="G39" s="161" t="s">
        <v>74</v>
      </c>
      <c r="H39" s="161"/>
      <c r="I39" s="160" t="s">
        <v>74</v>
      </c>
      <c r="J39" s="160"/>
      <c r="K39" s="160" t="s">
        <v>74</v>
      </c>
      <c r="L39" s="160"/>
      <c r="M39" s="141">
        <f>M75+M94</f>
        <v>9</v>
      </c>
      <c r="N39" s="141"/>
      <c r="O39" s="141">
        <f>O75+O94</f>
        <v>16</v>
      </c>
      <c r="P39" s="141"/>
      <c r="Q39" s="141">
        <f>Q75+Q94</f>
        <v>48</v>
      </c>
      <c r="R39" s="141"/>
      <c r="S39" s="141">
        <f>S75+S94</f>
        <v>48</v>
      </c>
      <c r="T39" s="141"/>
      <c r="U39" s="141">
        <f>U75+U94</f>
        <v>48</v>
      </c>
      <c r="V39" s="141"/>
    </row>
    <row r="40" spans="1:22" ht="17.25" customHeight="1">
      <c r="A40" s="158" t="s">
        <v>42</v>
      </c>
      <c r="B40" s="158" t="s">
        <v>135</v>
      </c>
      <c r="C40" s="165"/>
      <c r="D40" s="36" t="s">
        <v>79</v>
      </c>
      <c r="E40" s="80">
        <v>0</v>
      </c>
      <c r="F40" s="80">
        <v>0</v>
      </c>
      <c r="G40" s="80">
        <v>0</v>
      </c>
      <c r="H40" s="80">
        <v>0</v>
      </c>
      <c r="I40" s="80">
        <v>0</v>
      </c>
      <c r="J40" s="80">
        <v>0</v>
      </c>
      <c r="K40" s="80">
        <v>0</v>
      </c>
      <c r="L40" s="80">
        <v>110828</v>
      </c>
      <c r="M40" s="80">
        <v>232828</v>
      </c>
      <c r="N40" s="82" t="s">
        <v>339</v>
      </c>
      <c r="O40" s="80" t="s">
        <v>74</v>
      </c>
      <c r="P40" s="80" t="s">
        <v>74</v>
      </c>
      <c r="Q40" s="82" t="s">
        <v>74</v>
      </c>
      <c r="R40" s="82" t="s">
        <v>74</v>
      </c>
      <c r="S40" s="80" t="s">
        <v>74</v>
      </c>
      <c r="T40" s="80" t="s">
        <v>74</v>
      </c>
      <c r="U40" s="82" t="s">
        <v>74</v>
      </c>
      <c r="V40" s="82" t="s">
        <v>74</v>
      </c>
    </row>
    <row r="41" spans="1:22" ht="24">
      <c r="A41" s="158"/>
      <c r="B41" s="158"/>
      <c r="C41" s="165"/>
      <c r="D41" s="36" t="s">
        <v>127</v>
      </c>
      <c r="E41" s="141" t="s">
        <v>74</v>
      </c>
      <c r="F41" s="141"/>
      <c r="G41" s="149" t="s">
        <v>74</v>
      </c>
      <c r="H41" s="149"/>
      <c r="I41" s="141" t="s">
        <v>74</v>
      </c>
      <c r="J41" s="141"/>
      <c r="K41" s="141">
        <v>150000</v>
      </c>
      <c r="L41" s="141"/>
      <c r="M41" s="141" t="s">
        <v>74</v>
      </c>
      <c r="N41" s="141"/>
      <c r="O41" s="141" t="s">
        <v>74</v>
      </c>
      <c r="P41" s="141"/>
      <c r="Q41" s="149">
        <v>500000</v>
      </c>
      <c r="R41" s="149"/>
      <c r="S41" s="141" t="s">
        <v>74</v>
      </c>
      <c r="T41" s="141"/>
      <c r="U41" s="149">
        <v>540000</v>
      </c>
      <c r="V41" s="149"/>
    </row>
    <row r="42" spans="1:22" ht="24">
      <c r="A42" s="158"/>
      <c r="B42" s="158"/>
      <c r="C42" s="165"/>
      <c r="D42" s="36" t="s">
        <v>128</v>
      </c>
      <c r="E42" s="141">
        <v>0</v>
      </c>
      <c r="F42" s="141"/>
      <c r="G42" s="141"/>
      <c r="H42" s="141"/>
      <c r="I42" s="141"/>
      <c r="J42" s="141"/>
      <c r="K42" s="141"/>
      <c r="L42" s="141"/>
      <c r="M42" s="141"/>
      <c r="N42" s="141"/>
      <c r="O42" s="141"/>
      <c r="P42" s="141"/>
      <c r="Q42" s="141"/>
      <c r="R42" s="141"/>
      <c r="S42" s="141"/>
      <c r="T42" s="141"/>
      <c r="U42" s="141"/>
      <c r="V42" s="141"/>
    </row>
    <row r="43" spans="1:22" ht="24">
      <c r="A43" s="158"/>
      <c r="B43" s="158"/>
      <c r="C43" s="165"/>
      <c r="D43" s="36" t="s">
        <v>216</v>
      </c>
      <c r="E43" s="141" t="s">
        <v>74</v>
      </c>
      <c r="F43" s="141"/>
      <c r="G43" s="161" t="s">
        <v>74</v>
      </c>
      <c r="H43" s="161"/>
      <c r="I43" s="160" t="s">
        <v>74</v>
      </c>
      <c r="J43" s="160"/>
      <c r="K43" s="160" t="s">
        <v>74</v>
      </c>
      <c r="L43" s="160"/>
      <c r="M43" s="141">
        <f>M79+M98+M113</f>
        <v>165828</v>
      </c>
      <c r="N43" s="141"/>
      <c r="O43" s="141">
        <f>O79+O98+O113</f>
        <v>265828</v>
      </c>
      <c r="P43" s="141"/>
      <c r="Q43" s="141">
        <f>Q79+Q98+Q113</f>
        <v>265828</v>
      </c>
      <c r="R43" s="141"/>
      <c r="S43" s="141">
        <f>S79+S98+S113</f>
        <v>265828</v>
      </c>
      <c r="T43" s="141"/>
      <c r="U43" s="141">
        <f>U79+U98+U113</f>
        <v>265828</v>
      </c>
      <c r="V43" s="141"/>
    </row>
    <row r="44" spans="1:22" ht="12.75" customHeight="1">
      <c r="A44" s="242" t="s">
        <v>210</v>
      </c>
      <c r="B44" s="242"/>
      <c r="C44" s="242"/>
      <c r="D44" s="242"/>
      <c r="E44" s="242"/>
      <c r="F44" s="242"/>
      <c r="G44" s="242"/>
      <c r="H44" s="242"/>
      <c r="I44" s="242"/>
      <c r="J44" s="242"/>
      <c r="K44" s="242"/>
      <c r="L44" s="242"/>
      <c r="M44" s="242"/>
      <c r="N44" s="242"/>
      <c r="O44" s="242"/>
      <c r="P44" s="242"/>
      <c r="Q44" s="242"/>
      <c r="R44" s="242"/>
      <c r="S44" s="242"/>
      <c r="T44" s="242"/>
      <c r="U44" s="242"/>
      <c r="V44" s="242"/>
    </row>
    <row r="45" spans="1:22" ht="12.75">
      <c r="A45" s="264" t="s">
        <v>104</v>
      </c>
      <c r="B45" s="264"/>
      <c r="C45" s="264"/>
      <c r="D45" s="264"/>
      <c r="E45" s="264"/>
      <c r="F45" s="264"/>
      <c r="G45" s="264"/>
      <c r="H45" s="264"/>
      <c r="I45" s="264"/>
      <c r="J45" s="264"/>
      <c r="K45" s="264"/>
      <c r="L45" s="264"/>
      <c r="M45" s="264"/>
      <c r="N45" s="264"/>
      <c r="O45" s="264"/>
      <c r="P45" s="264"/>
      <c r="Q45" s="264"/>
      <c r="R45" s="264"/>
      <c r="S45" s="264"/>
      <c r="T45" s="264"/>
      <c r="U45" s="264"/>
      <c r="V45" s="264"/>
    </row>
    <row r="46" spans="1:22" s="3" customFormat="1" ht="12" customHeight="1">
      <c r="A46" s="146" t="s">
        <v>70</v>
      </c>
      <c r="B46" s="147"/>
      <c r="C46" s="147"/>
      <c r="D46" s="147"/>
      <c r="E46" s="147"/>
      <c r="F46" s="147"/>
      <c r="G46" s="147"/>
      <c r="H46" s="147"/>
      <c r="I46" s="147"/>
      <c r="J46" s="147"/>
      <c r="K46" s="147"/>
      <c r="L46" s="147"/>
      <c r="M46" s="147"/>
      <c r="N46" s="147"/>
      <c r="O46" s="147"/>
      <c r="P46" s="147"/>
      <c r="Q46" s="147"/>
      <c r="R46" s="147"/>
      <c r="S46" s="147"/>
      <c r="T46" s="147"/>
      <c r="U46" s="147"/>
      <c r="V46" s="148"/>
    </row>
    <row r="47" spans="1:22" ht="12.75">
      <c r="A47" s="133" t="s">
        <v>72</v>
      </c>
      <c r="B47" s="133" t="s">
        <v>125</v>
      </c>
      <c r="C47" s="133" t="s">
        <v>71</v>
      </c>
      <c r="D47" s="43" t="s">
        <v>75</v>
      </c>
      <c r="E47" s="133">
        <v>2007</v>
      </c>
      <c r="F47" s="133"/>
      <c r="G47" s="133">
        <v>2008</v>
      </c>
      <c r="H47" s="133"/>
      <c r="I47" s="133">
        <v>2009</v>
      </c>
      <c r="J47" s="133"/>
      <c r="K47" s="133" t="s">
        <v>334</v>
      </c>
      <c r="L47" s="133"/>
      <c r="M47" s="135">
        <v>2011</v>
      </c>
      <c r="N47" s="135"/>
      <c r="O47" s="133">
        <v>2012</v>
      </c>
      <c r="P47" s="133"/>
      <c r="Q47" s="135">
        <v>2013</v>
      </c>
      <c r="R47" s="135"/>
      <c r="S47" s="133">
        <v>2014</v>
      </c>
      <c r="T47" s="133"/>
      <c r="U47" s="135">
        <v>2015</v>
      </c>
      <c r="V47" s="135"/>
    </row>
    <row r="48" spans="1:22" ht="12.75">
      <c r="A48" s="133"/>
      <c r="B48" s="133"/>
      <c r="C48" s="133"/>
      <c r="D48" s="43" t="s">
        <v>76</v>
      </c>
      <c r="E48" s="43" t="s">
        <v>77</v>
      </c>
      <c r="F48" s="43" t="s">
        <v>78</v>
      </c>
      <c r="G48" s="43" t="s">
        <v>77</v>
      </c>
      <c r="H48" s="43" t="s">
        <v>78</v>
      </c>
      <c r="I48" s="43" t="s">
        <v>77</v>
      </c>
      <c r="J48" s="43" t="s">
        <v>78</v>
      </c>
      <c r="K48" s="43" t="s">
        <v>77</v>
      </c>
      <c r="L48" s="43" t="s">
        <v>78</v>
      </c>
      <c r="M48" s="43" t="s">
        <v>77</v>
      </c>
      <c r="N48" s="44" t="s">
        <v>78</v>
      </c>
      <c r="O48" s="43" t="s">
        <v>77</v>
      </c>
      <c r="P48" s="43" t="s">
        <v>78</v>
      </c>
      <c r="Q48" s="44" t="s">
        <v>77</v>
      </c>
      <c r="R48" s="44" t="s">
        <v>78</v>
      </c>
      <c r="S48" s="43" t="s">
        <v>77</v>
      </c>
      <c r="T48" s="43" t="s">
        <v>78</v>
      </c>
      <c r="U48" s="44" t="s">
        <v>77</v>
      </c>
      <c r="V48" s="44" t="s">
        <v>78</v>
      </c>
    </row>
    <row r="49" spans="1:22" ht="12.75" customHeight="1">
      <c r="A49" s="154" t="s">
        <v>151</v>
      </c>
      <c r="B49" s="154" t="s">
        <v>126</v>
      </c>
      <c r="C49" s="123" t="s">
        <v>315</v>
      </c>
      <c r="D49" s="36" t="s">
        <v>79</v>
      </c>
      <c r="E49" s="9">
        <v>0</v>
      </c>
      <c r="F49" s="9">
        <v>0</v>
      </c>
      <c r="G49" s="9">
        <v>0</v>
      </c>
      <c r="H49" s="9">
        <v>0</v>
      </c>
      <c r="I49" s="9">
        <v>0</v>
      </c>
      <c r="J49" s="9">
        <v>0</v>
      </c>
      <c r="K49" s="9">
        <v>0</v>
      </c>
      <c r="L49" s="9">
        <v>0</v>
      </c>
      <c r="M49" s="9">
        <v>2</v>
      </c>
      <c r="N49" s="11">
        <v>3</v>
      </c>
      <c r="O49" s="9" t="s">
        <v>74</v>
      </c>
      <c r="P49" s="9" t="s">
        <v>74</v>
      </c>
      <c r="Q49" s="11" t="s">
        <v>74</v>
      </c>
      <c r="R49" s="11" t="s">
        <v>74</v>
      </c>
      <c r="S49" s="9" t="s">
        <v>74</v>
      </c>
      <c r="T49" s="9" t="s">
        <v>74</v>
      </c>
      <c r="U49" s="11" t="s">
        <v>74</v>
      </c>
      <c r="V49" s="11" t="s">
        <v>74</v>
      </c>
    </row>
    <row r="50" spans="1:22" ht="24">
      <c r="A50" s="154"/>
      <c r="B50" s="154"/>
      <c r="C50" s="124"/>
      <c r="D50" s="36" t="s">
        <v>127</v>
      </c>
      <c r="E50" s="183" t="s">
        <v>74</v>
      </c>
      <c r="F50" s="183"/>
      <c r="G50" s="234" t="s">
        <v>74</v>
      </c>
      <c r="H50" s="234"/>
      <c r="I50" s="183" t="s">
        <v>74</v>
      </c>
      <c r="J50" s="183"/>
      <c r="K50" s="172">
        <v>15</v>
      </c>
      <c r="L50" s="172"/>
      <c r="M50" s="183" t="s">
        <v>74</v>
      </c>
      <c r="N50" s="183"/>
      <c r="O50" s="183" t="s">
        <v>74</v>
      </c>
      <c r="P50" s="183"/>
      <c r="Q50" s="176">
        <v>51</v>
      </c>
      <c r="R50" s="176"/>
      <c r="S50" s="183" t="s">
        <v>74</v>
      </c>
      <c r="T50" s="183"/>
      <c r="U50" s="176">
        <v>55</v>
      </c>
      <c r="V50" s="176"/>
    </row>
    <row r="51" spans="1:22" ht="24">
      <c r="A51" s="154"/>
      <c r="B51" s="154"/>
      <c r="C51" s="124"/>
      <c r="D51" s="36" t="s">
        <v>128</v>
      </c>
      <c r="E51" s="183">
        <v>0</v>
      </c>
      <c r="F51" s="183"/>
      <c r="G51" s="183"/>
      <c r="H51" s="183"/>
      <c r="I51" s="183"/>
      <c r="J51" s="183"/>
      <c r="K51" s="183"/>
      <c r="L51" s="183"/>
      <c r="M51" s="183"/>
      <c r="N51" s="183"/>
      <c r="O51" s="183"/>
      <c r="P51" s="183"/>
      <c r="Q51" s="183"/>
      <c r="R51" s="183"/>
      <c r="S51" s="183"/>
      <c r="T51" s="183"/>
      <c r="U51" s="183"/>
      <c r="V51" s="183"/>
    </row>
    <row r="52" spans="1:22" ht="24">
      <c r="A52" s="154"/>
      <c r="B52" s="154"/>
      <c r="C52" s="125"/>
      <c r="D52" s="36" t="s">
        <v>216</v>
      </c>
      <c r="E52" s="140" t="s">
        <v>74</v>
      </c>
      <c r="F52" s="140"/>
      <c r="G52" s="142" t="s">
        <v>74</v>
      </c>
      <c r="H52" s="142"/>
      <c r="I52" s="134" t="s">
        <v>74</v>
      </c>
      <c r="J52" s="134"/>
      <c r="K52" s="134" t="s">
        <v>74</v>
      </c>
      <c r="L52" s="134"/>
      <c r="M52" s="140">
        <v>5</v>
      </c>
      <c r="N52" s="140"/>
      <c r="O52" s="140">
        <v>18</v>
      </c>
      <c r="P52" s="140"/>
      <c r="Q52" s="140">
        <v>20</v>
      </c>
      <c r="R52" s="140"/>
      <c r="S52" s="140">
        <v>20</v>
      </c>
      <c r="T52" s="140"/>
      <c r="U52" s="140">
        <v>20</v>
      </c>
      <c r="V52" s="140"/>
    </row>
    <row r="53" spans="1:22" ht="12.75" customHeight="1">
      <c r="A53" s="158" t="s">
        <v>21</v>
      </c>
      <c r="B53" s="158" t="s">
        <v>126</v>
      </c>
      <c r="C53" s="270"/>
      <c r="D53" s="36" t="s">
        <v>79</v>
      </c>
      <c r="E53" s="9">
        <v>0</v>
      </c>
      <c r="F53" s="9">
        <v>0</v>
      </c>
      <c r="G53" s="9">
        <v>0</v>
      </c>
      <c r="H53" s="9">
        <v>0</v>
      </c>
      <c r="I53" s="9">
        <v>0</v>
      </c>
      <c r="J53" s="9">
        <v>0</v>
      </c>
      <c r="K53" s="9">
        <v>0</v>
      </c>
      <c r="L53" s="9">
        <v>1</v>
      </c>
      <c r="M53" s="9">
        <v>2</v>
      </c>
      <c r="N53" s="11">
        <v>2</v>
      </c>
      <c r="O53" s="9" t="s">
        <v>74</v>
      </c>
      <c r="P53" s="9" t="s">
        <v>74</v>
      </c>
      <c r="Q53" s="11" t="s">
        <v>74</v>
      </c>
      <c r="R53" s="11" t="s">
        <v>74</v>
      </c>
      <c r="S53" s="9" t="s">
        <v>74</v>
      </c>
      <c r="T53" s="9" t="s">
        <v>74</v>
      </c>
      <c r="U53" s="11" t="s">
        <v>74</v>
      </c>
      <c r="V53" s="11" t="s">
        <v>74</v>
      </c>
    </row>
    <row r="54" spans="1:22" ht="24">
      <c r="A54" s="158"/>
      <c r="B54" s="158"/>
      <c r="C54" s="127"/>
      <c r="D54" s="36" t="s">
        <v>127</v>
      </c>
      <c r="E54" s="140" t="s">
        <v>74</v>
      </c>
      <c r="F54" s="140"/>
      <c r="G54" s="139" t="s">
        <v>74</v>
      </c>
      <c r="H54" s="139"/>
      <c r="I54" s="140" t="s">
        <v>74</v>
      </c>
      <c r="J54" s="140"/>
      <c r="K54" s="134">
        <v>3</v>
      </c>
      <c r="L54" s="134"/>
      <c r="M54" s="140" t="s">
        <v>74</v>
      </c>
      <c r="N54" s="140"/>
      <c r="O54" s="140" t="s">
        <v>74</v>
      </c>
      <c r="P54" s="140"/>
      <c r="Q54" s="142">
        <v>9</v>
      </c>
      <c r="R54" s="142"/>
      <c r="S54" s="140" t="s">
        <v>74</v>
      </c>
      <c r="T54" s="140"/>
      <c r="U54" s="142">
        <v>10</v>
      </c>
      <c r="V54" s="142"/>
    </row>
    <row r="55" spans="1:22" ht="24">
      <c r="A55" s="158"/>
      <c r="B55" s="158"/>
      <c r="C55" s="127"/>
      <c r="D55" s="36" t="s">
        <v>128</v>
      </c>
      <c r="E55" s="140">
        <v>0</v>
      </c>
      <c r="F55" s="140"/>
      <c r="G55" s="140"/>
      <c r="H55" s="140"/>
      <c r="I55" s="140"/>
      <c r="J55" s="140"/>
      <c r="K55" s="140"/>
      <c r="L55" s="140"/>
      <c r="M55" s="140"/>
      <c r="N55" s="140"/>
      <c r="O55" s="140"/>
      <c r="P55" s="140"/>
      <c r="Q55" s="140"/>
      <c r="R55" s="140"/>
      <c r="S55" s="140"/>
      <c r="T55" s="140"/>
      <c r="U55" s="140"/>
      <c r="V55" s="140"/>
    </row>
    <row r="56" spans="1:22" ht="24">
      <c r="A56" s="158"/>
      <c r="B56" s="158"/>
      <c r="C56" s="128"/>
      <c r="D56" s="36" t="s">
        <v>216</v>
      </c>
      <c r="E56" s="140" t="s">
        <v>74</v>
      </c>
      <c r="F56" s="140"/>
      <c r="G56" s="142" t="s">
        <v>74</v>
      </c>
      <c r="H56" s="142"/>
      <c r="I56" s="134" t="s">
        <v>74</v>
      </c>
      <c r="J56" s="134"/>
      <c r="K56" s="134" t="s">
        <v>74</v>
      </c>
      <c r="L56" s="134"/>
      <c r="M56" s="140">
        <v>2</v>
      </c>
      <c r="N56" s="140"/>
      <c r="O56" s="140">
        <v>12</v>
      </c>
      <c r="P56" s="140"/>
      <c r="Q56" s="140">
        <v>12</v>
      </c>
      <c r="R56" s="140"/>
      <c r="S56" s="140">
        <v>12</v>
      </c>
      <c r="T56" s="140"/>
      <c r="U56" s="140">
        <v>12</v>
      </c>
      <c r="V56" s="140"/>
    </row>
    <row r="57" spans="1:22" s="3" customFormat="1" ht="12.75" customHeight="1">
      <c r="A57" s="155" t="s">
        <v>112</v>
      </c>
      <c r="B57" s="156"/>
      <c r="C57" s="156"/>
      <c r="D57" s="156"/>
      <c r="E57" s="156"/>
      <c r="F57" s="156"/>
      <c r="G57" s="156"/>
      <c r="H57" s="156"/>
      <c r="I57" s="156"/>
      <c r="J57" s="156"/>
      <c r="K57" s="156"/>
      <c r="L57" s="156"/>
      <c r="M57" s="156"/>
      <c r="N57" s="156"/>
      <c r="O57" s="156"/>
      <c r="P57" s="156"/>
      <c r="Q57" s="156"/>
      <c r="R57" s="156"/>
      <c r="S57" s="156"/>
      <c r="T57" s="156"/>
      <c r="U57" s="156"/>
      <c r="V57" s="157"/>
    </row>
    <row r="58" spans="1:22" ht="12.75">
      <c r="A58" s="133" t="s">
        <v>72</v>
      </c>
      <c r="B58" s="133" t="s">
        <v>125</v>
      </c>
      <c r="C58" s="133" t="s">
        <v>71</v>
      </c>
      <c r="D58" s="43" t="s">
        <v>75</v>
      </c>
      <c r="E58" s="133">
        <v>2007</v>
      </c>
      <c r="F58" s="133"/>
      <c r="G58" s="133">
        <v>2008</v>
      </c>
      <c r="H58" s="133"/>
      <c r="I58" s="133">
        <v>2009</v>
      </c>
      <c r="J58" s="133"/>
      <c r="K58" s="133" t="s">
        <v>334</v>
      </c>
      <c r="L58" s="133"/>
      <c r="M58" s="135">
        <v>2011</v>
      </c>
      <c r="N58" s="135"/>
      <c r="O58" s="133">
        <v>2012</v>
      </c>
      <c r="P58" s="133"/>
      <c r="Q58" s="135">
        <v>2013</v>
      </c>
      <c r="R58" s="135"/>
      <c r="S58" s="133">
        <v>2014</v>
      </c>
      <c r="T58" s="133"/>
      <c r="U58" s="135">
        <v>2015</v>
      </c>
      <c r="V58" s="135"/>
    </row>
    <row r="59" spans="1:22" ht="12.75">
      <c r="A59" s="133"/>
      <c r="B59" s="133"/>
      <c r="C59" s="133"/>
      <c r="D59" s="43" t="s">
        <v>76</v>
      </c>
      <c r="E59" s="43" t="s">
        <v>77</v>
      </c>
      <c r="F59" s="43" t="s">
        <v>78</v>
      </c>
      <c r="G59" s="43" t="s">
        <v>77</v>
      </c>
      <c r="H59" s="43" t="s">
        <v>78</v>
      </c>
      <c r="I59" s="43" t="s">
        <v>77</v>
      </c>
      <c r="J59" s="43" t="s">
        <v>78</v>
      </c>
      <c r="K59" s="43" t="s">
        <v>77</v>
      </c>
      <c r="L59" s="43" t="s">
        <v>78</v>
      </c>
      <c r="M59" s="43" t="s">
        <v>77</v>
      </c>
      <c r="N59" s="44" t="s">
        <v>78</v>
      </c>
      <c r="O59" s="43" t="s">
        <v>77</v>
      </c>
      <c r="P59" s="43" t="s">
        <v>78</v>
      </c>
      <c r="Q59" s="44" t="s">
        <v>77</v>
      </c>
      <c r="R59" s="44" t="s">
        <v>78</v>
      </c>
      <c r="S59" s="43" t="s">
        <v>77</v>
      </c>
      <c r="T59" s="43" t="s">
        <v>78</v>
      </c>
      <c r="U59" s="44" t="s">
        <v>77</v>
      </c>
      <c r="V59" s="44" t="s">
        <v>78</v>
      </c>
    </row>
    <row r="60" spans="1:22" ht="12.75" customHeight="1">
      <c r="A60" s="158" t="s">
        <v>40</v>
      </c>
      <c r="B60" s="158" t="s">
        <v>126</v>
      </c>
      <c r="C60" s="165" t="s">
        <v>174</v>
      </c>
      <c r="D60" s="36" t="s">
        <v>79</v>
      </c>
      <c r="E60" s="9">
        <v>0</v>
      </c>
      <c r="F60" s="9">
        <v>0</v>
      </c>
      <c r="G60" s="9">
        <v>0</v>
      </c>
      <c r="H60" s="9">
        <v>0</v>
      </c>
      <c r="I60" s="9">
        <v>0</v>
      </c>
      <c r="J60" s="9">
        <v>0</v>
      </c>
      <c r="K60" s="9">
        <v>0</v>
      </c>
      <c r="L60" s="9">
        <v>15</v>
      </c>
      <c r="M60" s="9">
        <v>23</v>
      </c>
      <c r="N60" s="11">
        <v>23</v>
      </c>
      <c r="O60" s="9" t="s">
        <v>74</v>
      </c>
      <c r="P60" s="9" t="s">
        <v>74</v>
      </c>
      <c r="Q60" s="11" t="s">
        <v>74</v>
      </c>
      <c r="R60" s="11" t="s">
        <v>74</v>
      </c>
      <c r="S60" s="9" t="s">
        <v>74</v>
      </c>
      <c r="T60" s="9" t="s">
        <v>74</v>
      </c>
      <c r="U60" s="11" t="s">
        <v>74</v>
      </c>
      <c r="V60" s="11" t="s">
        <v>74</v>
      </c>
    </row>
    <row r="61" spans="1:22" ht="24">
      <c r="A61" s="158"/>
      <c r="B61" s="158"/>
      <c r="C61" s="165"/>
      <c r="D61" s="36" t="s">
        <v>127</v>
      </c>
      <c r="E61" s="183" t="s">
        <v>74</v>
      </c>
      <c r="F61" s="183"/>
      <c r="G61" s="183" t="s">
        <v>74</v>
      </c>
      <c r="H61" s="183"/>
      <c r="I61" s="183" t="s">
        <v>74</v>
      </c>
      <c r="J61" s="183"/>
      <c r="K61" s="183">
        <v>50</v>
      </c>
      <c r="L61" s="183"/>
      <c r="M61" s="183" t="s">
        <v>74</v>
      </c>
      <c r="N61" s="183"/>
      <c r="O61" s="183" t="s">
        <v>74</v>
      </c>
      <c r="P61" s="183"/>
      <c r="Q61" s="234">
        <v>150</v>
      </c>
      <c r="R61" s="234"/>
      <c r="S61" s="183" t="s">
        <v>74</v>
      </c>
      <c r="T61" s="183"/>
      <c r="U61" s="234">
        <v>170</v>
      </c>
      <c r="V61" s="234"/>
    </row>
    <row r="62" spans="1:22" ht="24">
      <c r="A62" s="158"/>
      <c r="B62" s="158"/>
      <c r="C62" s="165"/>
      <c r="D62" s="36" t="s">
        <v>128</v>
      </c>
      <c r="E62" s="183">
        <v>0</v>
      </c>
      <c r="F62" s="183"/>
      <c r="G62" s="183"/>
      <c r="H62" s="183"/>
      <c r="I62" s="183"/>
      <c r="J62" s="183"/>
      <c r="K62" s="183"/>
      <c r="L62" s="183"/>
      <c r="M62" s="183"/>
      <c r="N62" s="183"/>
      <c r="O62" s="183"/>
      <c r="P62" s="183"/>
      <c r="Q62" s="183"/>
      <c r="R62" s="183"/>
      <c r="S62" s="183"/>
      <c r="T62" s="183"/>
      <c r="U62" s="183"/>
      <c r="V62" s="183"/>
    </row>
    <row r="63" spans="1:22" ht="24">
      <c r="A63" s="158"/>
      <c r="B63" s="158"/>
      <c r="C63" s="165"/>
      <c r="D63" s="36" t="s">
        <v>216</v>
      </c>
      <c r="E63" s="140" t="s">
        <v>74</v>
      </c>
      <c r="F63" s="140"/>
      <c r="G63" s="142" t="s">
        <v>74</v>
      </c>
      <c r="H63" s="142"/>
      <c r="I63" s="134" t="s">
        <v>74</v>
      </c>
      <c r="J63" s="134"/>
      <c r="K63" s="134" t="s">
        <v>74</v>
      </c>
      <c r="L63" s="134"/>
      <c r="M63" s="140">
        <v>20</v>
      </c>
      <c r="N63" s="140"/>
      <c r="O63" s="140">
        <v>36</v>
      </c>
      <c r="P63" s="140"/>
      <c r="Q63" s="207">
        <v>112.5</v>
      </c>
      <c r="R63" s="207"/>
      <c r="S63" s="207">
        <v>150.5</v>
      </c>
      <c r="T63" s="207"/>
      <c r="U63" s="207">
        <v>150.5</v>
      </c>
      <c r="V63" s="207"/>
    </row>
    <row r="64" spans="1:22" ht="12.75">
      <c r="A64" s="154" t="s">
        <v>123</v>
      </c>
      <c r="B64" s="154" t="s">
        <v>126</v>
      </c>
      <c r="C64" s="123" t="s">
        <v>316</v>
      </c>
      <c r="D64" s="36" t="s">
        <v>79</v>
      </c>
      <c r="E64" s="9">
        <v>0</v>
      </c>
      <c r="F64" s="9">
        <v>0</v>
      </c>
      <c r="G64" s="9">
        <v>0</v>
      </c>
      <c r="H64" s="9">
        <v>0</v>
      </c>
      <c r="I64" s="9">
        <v>0</v>
      </c>
      <c r="J64" s="9">
        <v>0</v>
      </c>
      <c r="K64" s="9">
        <v>0</v>
      </c>
      <c r="L64" s="9">
        <v>0</v>
      </c>
      <c r="M64" s="9">
        <v>2</v>
      </c>
      <c r="N64" s="11">
        <v>2</v>
      </c>
      <c r="O64" s="9" t="s">
        <v>74</v>
      </c>
      <c r="P64" s="9" t="s">
        <v>74</v>
      </c>
      <c r="Q64" s="11" t="s">
        <v>74</v>
      </c>
      <c r="R64" s="11" t="s">
        <v>74</v>
      </c>
      <c r="S64" s="9" t="s">
        <v>74</v>
      </c>
      <c r="T64" s="9" t="s">
        <v>74</v>
      </c>
      <c r="U64" s="11" t="s">
        <v>74</v>
      </c>
      <c r="V64" s="11" t="s">
        <v>74</v>
      </c>
    </row>
    <row r="65" spans="1:22" ht="24">
      <c r="A65" s="154"/>
      <c r="B65" s="154"/>
      <c r="C65" s="124"/>
      <c r="D65" s="36" t="s">
        <v>127</v>
      </c>
      <c r="E65" s="181" t="s">
        <v>74</v>
      </c>
      <c r="F65" s="181"/>
      <c r="G65" s="181" t="s">
        <v>74</v>
      </c>
      <c r="H65" s="181"/>
      <c r="I65" s="181" t="s">
        <v>74</v>
      </c>
      <c r="J65" s="181"/>
      <c r="K65" s="181">
        <v>15</v>
      </c>
      <c r="L65" s="181"/>
      <c r="M65" s="181" t="s">
        <v>74</v>
      </c>
      <c r="N65" s="181"/>
      <c r="O65" s="181" t="s">
        <v>74</v>
      </c>
      <c r="P65" s="181"/>
      <c r="Q65" s="182">
        <v>50</v>
      </c>
      <c r="R65" s="182"/>
      <c r="S65" s="181" t="s">
        <v>74</v>
      </c>
      <c r="T65" s="181"/>
      <c r="U65" s="182">
        <v>60</v>
      </c>
      <c r="V65" s="182"/>
    </row>
    <row r="66" spans="1:22" ht="24">
      <c r="A66" s="154"/>
      <c r="B66" s="154"/>
      <c r="C66" s="124"/>
      <c r="D66" s="36" t="s">
        <v>128</v>
      </c>
      <c r="E66" s="181">
        <v>0</v>
      </c>
      <c r="F66" s="181"/>
      <c r="G66" s="181"/>
      <c r="H66" s="181"/>
      <c r="I66" s="181"/>
      <c r="J66" s="181"/>
      <c r="K66" s="181"/>
      <c r="L66" s="181"/>
      <c r="M66" s="181"/>
      <c r="N66" s="181"/>
      <c r="O66" s="181"/>
      <c r="P66" s="181"/>
      <c r="Q66" s="181"/>
      <c r="R66" s="181"/>
      <c r="S66" s="181"/>
      <c r="T66" s="181"/>
      <c r="U66" s="181"/>
      <c r="V66" s="181"/>
    </row>
    <row r="67" spans="1:22" ht="24">
      <c r="A67" s="154"/>
      <c r="B67" s="154"/>
      <c r="C67" s="125"/>
      <c r="D67" s="36" t="s">
        <v>216</v>
      </c>
      <c r="E67" s="141" t="s">
        <v>74</v>
      </c>
      <c r="F67" s="141"/>
      <c r="G67" s="161" t="s">
        <v>74</v>
      </c>
      <c r="H67" s="161"/>
      <c r="I67" s="160" t="s">
        <v>74</v>
      </c>
      <c r="J67" s="160"/>
      <c r="K67" s="160" t="s">
        <v>74</v>
      </c>
      <c r="L67" s="160"/>
      <c r="M67" s="141">
        <v>2</v>
      </c>
      <c r="N67" s="141"/>
      <c r="O67" s="141">
        <v>18</v>
      </c>
      <c r="P67" s="141"/>
      <c r="Q67" s="162">
        <v>58.5</v>
      </c>
      <c r="R67" s="162"/>
      <c r="S67" s="162">
        <v>79.5</v>
      </c>
      <c r="T67" s="162"/>
      <c r="U67" s="162">
        <v>79.5</v>
      </c>
      <c r="V67" s="162"/>
    </row>
    <row r="68" spans="1:22" ht="12.75">
      <c r="A68" s="158" t="s">
        <v>41</v>
      </c>
      <c r="B68" s="158" t="s">
        <v>126</v>
      </c>
      <c r="C68" s="165"/>
      <c r="D68" s="36" t="s">
        <v>79</v>
      </c>
      <c r="E68" s="80">
        <v>0</v>
      </c>
      <c r="F68" s="80">
        <v>0</v>
      </c>
      <c r="G68" s="80">
        <v>0</v>
      </c>
      <c r="H68" s="80">
        <v>0</v>
      </c>
      <c r="I68" s="80">
        <v>0</v>
      </c>
      <c r="J68" s="80">
        <v>0</v>
      </c>
      <c r="K68" s="80">
        <v>0</v>
      </c>
      <c r="L68" s="80">
        <v>15</v>
      </c>
      <c r="M68" s="80">
        <v>21</v>
      </c>
      <c r="N68" s="82">
        <v>21</v>
      </c>
      <c r="O68" s="80" t="s">
        <v>74</v>
      </c>
      <c r="P68" s="80" t="s">
        <v>74</v>
      </c>
      <c r="Q68" s="82" t="s">
        <v>74</v>
      </c>
      <c r="R68" s="82" t="s">
        <v>74</v>
      </c>
      <c r="S68" s="80" t="s">
        <v>74</v>
      </c>
      <c r="T68" s="80" t="s">
        <v>74</v>
      </c>
      <c r="U68" s="82" t="s">
        <v>74</v>
      </c>
      <c r="V68" s="82" t="s">
        <v>74</v>
      </c>
    </row>
    <row r="69" spans="1:22" ht="24">
      <c r="A69" s="158"/>
      <c r="B69" s="158"/>
      <c r="C69" s="165"/>
      <c r="D69" s="36" t="s">
        <v>127</v>
      </c>
      <c r="E69" s="181" t="s">
        <v>74</v>
      </c>
      <c r="F69" s="181"/>
      <c r="G69" s="181" t="s">
        <v>74</v>
      </c>
      <c r="H69" s="181"/>
      <c r="I69" s="181" t="s">
        <v>74</v>
      </c>
      <c r="J69" s="181"/>
      <c r="K69" s="181">
        <v>30</v>
      </c>
      <c r="L69" s="181"/>
      <c r="M69" s="181" t="s">
        <v>74</v>
      </c>
      <c r="N69" s="181"/>
      <c r="O69" s="181" t="s">
        <v>74</v>
      </c>
      <c r="P69" s="181"/>
      <c r="Q69" s="182">
        <v>100</v>
      </c>
      <c r="R69" s="182"/>
      <c r="S69" s="181" t="s">
        <v>74</v>
      </c>
      <c r="T69" s="181"/>
      <c r="U69" s="182">
        <v>110</v>
      </c>
      <c r="V69" s="182"/>
    </row>
    <row r="70" spans="1:22" ht="24">
      <c r="A70" s="158"/>
      <c r="B70" s="158"/>
      <c r="C70" s="165"/>
      <c r="D70" s="36" t="s">
        <v>128</v>
      </c>
      <c r="E70" s="181">
        <v>0</v>
      </c>
      <c r="F70" s="181"/>
      <c r="G70" s="181"/>
      <c r="H70" s="181"/>
      <c r="I70" s="181"/>
      <c r="J70" s="181"/>
      <c r="K70" s="181"/>
      <c r="L70" s="181"/>
      <c r="M70" s="181"/>
      <c r="N70" s="181"/>
      <c r="O70" s="181"/>
      <c r="P70" s="181"/>
      <c r="Q70" s="181"/>
      <c r="R70" s="181"/>
      <c r="S70" s="181"/>
      <c r="T70" s="181"/>
      <c r="U70" s="181"/>
      <c r="V70" s="181"/>
    </row>
    <row r="71" spans="1:22" ht="24">
      <c r="A71" s="158"/>
      <c r="B71" s="158"/>
      <c r="C71" s="165"/>
      <c r="D71" s="36" t="s">
        <v>216</v>
      </c>
      <c r="E71" s="141" t="s">
        <v>74</v>
      </c>
      <c r="F71" s="141"/>
      <c r="G71" s="161" t="s">
        <v>74</v>
      </c>
      <c r="H71" s="161"/>
      <c r="I71" s="160" t="s">
        <v>74</v>
      </c>
      <c r="J71" s="160"/>
      <c r="K71" s="160" t="s">
        <v>74</v>
      </c>
      <c r="L71" s="160"/>
      <c r="M71" s="141">
        <v>18</v>
      </c>
      <c r="N71" s="141"/>
      <c r="O71" s="141">
        <v>18</v>
      </c>
      <c r="P71" s="141"/>
      <c r="Q71" s="162">
        <v>53.5</v>
      </c>
      <c r="R71" s="162"/>
      <c r="S71" s="141">
        <v>71</v>
      </c>
      <c r="T71" s="141"/>
      <c r="U71" s="141">
        <v>71</v>
      </c>
      <c r="V71" s="141"/>
    </row>
    <row r="72" spans="1:22" ht="12.75" customHeight="1">
      <c r="A72" s="158" t="s">
        <v>22</v>
      </c>
      <c r="B72" s="158" t="s">
        <v>126</v>
      </c>
      <c r="C72" s="165"/>
      <c r="D72" s="36" t="s">
        <v>79</v>
      </c>
      <c r="E72" s="80">
        <v>0</v>
      </c>
      <c r="F72" s="80">
        <v>0</v>
      </c>
      <c r="G72" s="80">
        <v>0</v>
      </c>
      <c r="H72" s="80">
        <v>0</v>
      </c>
      <c r="I72" s="80">
        <v>0</v>
      </c>
      <c r="J72" s="80">
        <v>0</v>
      </c>
      <c r="K72" s="80">
        <v>0</v>
      </c>
      <c r="L72" s="80">
        <v>0</v>
      </c>
      <c r="M72" s="80">
        <v>3</v>
      </c>
      <c r="N72" s="82">
        <v>3</v>
      </c>
      <c r="O72" s="80" t="s">
        <v>74</v>
      </c>
      <c r="P72" s="80" t="s">
        <v>74</v>
      </c>
      <c r="Q72" s="82" t="s">
        <v>74</v>
      </c>
      <c r="R72" s="82" t="s">
        <v>74</v>
      </c>
      <c r="S72" s="80" t="s">
        <v>74</v>
      </c>
      <c r="T72" s="80" t="s">
        <v>74</v>
      </c>
      <c r="U72" s="82" t="s">
        <v>74</v>
      </c>
      <c r="V72" s="82" t="s">
        <v>74</v>
      </c>
    </row>
    <row r="73" spans="1:22" ht="24">
      <c r="A73" s="158"/>
      <c r="B73" s="158"/>
      <c r="C73" s="165"/>
      <c r="D73" s="36" t="s">
        <v>127</v>
      </c>
      <c r="E73" s="181" t="s">
        <v>74</v>
      </c>
      <c r="F73" s="181"/>
      <c r="G73" s="182" t="s">
        <v>74</v>
      </c>
      <c r="H73" s="182"/>
      <c r="I73" s="181" t="s">
        <v>74</v>
      </c>
      <c r="J73" s="181"/>
      <c r="K73" s="181">
        <v>20</v>
      </c>
      <c r="L73" s="181"/>
      <c r="M73" s="181" t="s">
        <v>74</v>
      </c>
      <c r="N73" s="181"/>
      <c r="O73" s="181" t="s">
        <v>74</v>
      </c>
      <c r="P73" s="181"/>
      <c r="Q73" s="182">
        <v>70</v>
      </c>
      <c r="R73" s="182"/>
      <c r="S73" s="181" t="s">
        <v>74</v>
      </c>
      <c r="T73" s="181"/>
      <c r="U73" s="182">
        <v>75</v>
      </c>
      <c r="V73" s="182"/>
    </row>
    <row r="74" spans="1:22" ht="24">
      <c r="A74" s="158"/>
      <c r="B74" s="158"/>
      <c r="C74" s="165"/>
      <c r="D74" s="36" t="s">
        <v>128</v>
      </c>
      <c r="E74" s="181">
        <v>0</v>
      </c>
      <c r="F74" s="181"/>
      <c r="G74" s="181"/>
      <c r="H74" s="181"/>
      <c r="I74" s="181"/>
      <c r="J74" s="181"/>
      <c r="K74" s="181"/>
      <c r="L74" s="181"/>
      <c r="M74" s="181"/>
      <c r="N74" s="181"/>
      <c r="O74" s="181"/>
      <c r="P74" s="181"/>
      <c r="Q74" s="181"/>
      <c r="R74" s="181"/>
      <c r="S74" s="181"/>
      <c r="T74" s="181"/>
      <c r="U74" s="181"/>
      <c r="V74" s="181"/>
    </row>
    <row r="75" spans="1:22" ht="24">
      <c r="A75" s="158"/>
      <c r="B75" s="158"/>
      <c r="C75" s="165"/>
      <c r="D75" s="36" t="s">
        <v>216</v>
      </c>
      <c r="E75" s="141" t="s">
        <v>74</v>
      </c>
      <c r="F75" s="141"/>
      <c r="G75" s="161" t="s">
        <v>74</v>
      </c>
      <c r="H75" s="161"/>
      <c r="I75" s="160" t="s">
        <v>74</v>
      </c>
      <c r="J75" s="160"/>
      <c r="K75" s="160" t="s">
        <v>74</v>
      </c>
      <c r="L75" s="160"/>
      <c r="M75" s="141">
        <v>3</v>
      </c>
      <c r="N75" s="141"/>
      <c r="O75" s="141">
        <v>9</v>
      </c>
      <c r="P75" s="141"/>
      <c r="Q75" s="141">
        <v>25</v>
      </c>
      <c r="R75" s="141"/>
      <c r="S75" s="141">
        <v>25</v>
      </c>
      <c r="T75" s="141"/>
      <c r="U75" s="141">
        <v>25</v>
      </c>
      <c r="V75" s="141"/>
    </row>
    <row r="76" spans="1:22" ht="12.75" customHeight="1">
      <c r="A76" s="158" t="s">
        <v>42</v>
      </c>
      <c r="B76" s="158" t="s">
        <v>135</v>
      </c>
      <c r="C76" s="165"/>
      <c r="D76" s="36" t="s">
        <v>79</v>
      </c>
      <c r="E76" s="80">
        <v>0</v>
      </c>
      <c r="F76" s="80">
        <v>0</v>
      </c>
      <c r="G76" s="80">
        <v>0</v>
      </c>
      <c r="H76" s="80">
        <v>0</v>
      </c>
      <c r="I76" s="80">
        <v>0</v>
      </c>
      <c r="J76" s="80">
        <v>0</v>
      </c>
      <c r="K76" s="80">
        <v>0</v>
      </c>
      <c r="L76" s="80">
        <v>110828</v>
      </c>
      <c r="M76" s="80">
        <v>232828</v>
      </c>
      <c r="N76" s="82" t="s">
        <v>339</v>
      </c>
      <c r="O76" s="80" t="s">
        <v>74</v>
      </c>
      <c r="P76" s="80" t="s">
        <v>74</v>
      </c>
      <c r="Q76" s="82" t="s">
        <v>74</v>
      </c>
      <c r="R76" s="82" t="s">
        <v>74</v>
      </c>
      <c r="S76" s="80" t="s">
        <v>74</v>
      </c>
      <c r="T76" s="80" t="s">
        <v>74</v>
      </c>
      <c r="U76" s="82" t="s">
        <v>74</v>
      </c>
      <c r="V76" s="82" t="s">
        <v>74</v>
      </c>
    </row>
    <row r="77" spans="1:22" ht="24">
      <c r="A77" s="158"/>
      <c r="B77" s="158"/>
      <c r="C77" s="165"/>
      <c r="D77" s="36" t="s">
        <v>127</v>
      </c>
      <c r="E77" s="181" t="s">
        <v>74</v>
      </c>
      <c r="F77" s="181"/>
      <c r="G77" s="182" t="s">
        <v>74</v>
      </c>
      <c r="H77" s="182"/>
      <c r="I77" s="181" t="s">
        <v>74</v>
      </c>
      <c r="J77" s="181"/>
      <c r="K77" s="181">
        <v>120000</v>
      </c>
      <c r="L77" s="181"/>
      <c r="M77" s="181" t="s">
        <v>74</v>
      </c>
      <c r="N77" s="181"/>
      <c r="O77" s="181" t="s">
        <v>74</v>
      </c>
      <c r="P77" s="181"/>
      <c r="Q77" s="182">
        <v>400000</v>
      </c>
      <c r="R77" s="182"/>
      <c r="S77" s="181" t="s">
        <v>74</v>
      </c>
      <c r="T77" s="181"/>
      <c r="U77" s="182">
        <v>430000</v>
      </c>
      <c r="V77" s="182"/>
    </row>
    <row r="78" spans="1:22" ht="24">
      <c r="A78" s="158"/>
      <c r="B78" s="158"/>
      <c r="C78" s="165"/>
      <c r="D78" s="36" t="s">
        <v>128</v>
      </c>
      <c r="E78" s="141">
        <v>0</v>
      </c>
      <c r="F78" s="141"/>
      <c r="G78" s="141"/>
      <c r="H78" s="141"/>
      <c r="I78" s="141"/>
      <c r="J78" s="141"/>
      <c r="K78" s="141"/>
      <c r="L78" s="141"/>
      <c r="M78" s="141"/>
      <c r="N78" s="141"/>
      <c r="O78" s="141"/>
      <c r="P78" s="141"/>
      <c r="Q78" s="141"/>
      <c r="R78" s="141"/>
      <c r="S78" s="141"/>
      <c r="T78" s="141"/>
      <c r="U78" s="141"/>
      <c r="V78" s="141"/>
    </row>
    <row r="79" spans="1:22" ht="24">
      <c r="A79" s="158"/>
      <c r="B79" s="158"/>
      <c r="C79" s="165"/>
      <c r="D79" s="36" t="s">
        <v>216</v>
      </c>
      <c r="E79" s="141" t="s">
        <v>74</v>
      </c>
      <c r="F79" s="141"/>
      <c r="G79" s="161" t="s">
        <v>74</v>
      </c>
      <c r="H79" s="161"/>
      <c r="I79" s="160" t="s">
        <v>74</v>
      </c>
      <c r="J79" s="160"/>
      <c r="K79" s="160" t="s">
        <v>74</v>
      </c>
      <c r="L79" s="160"/>
      <c r="M79" s="141">
        <v>165828</v>
      </c>
      <c r="N79" s="141"/>
      <c r="O79" s="141">
        <v>265828</v>
      </c>
      <c r="P79" s="141"/>
      <c r="Q79" s="141">
        <v>265828</v>
      </c>
      <c r="R79" s="141"/>
      <c r="S79" s="141">
        <v>265828</v>
      </c>
      <c r="T79" s="141"/>
      <c r="U79" s="141">
        <v>265828</v>
      </c>
      <c r="V79" s="141"/>
    </row>
    <row r="80" spans="1:22" ht="12.75">
      <c r="A80" s="265" t="s">
        <v>105</v>
      </c>
      <c r="B80" s="266"/>
      <c r="C80" s="266"/>
      <c r="D80" s="266"/>
      <c r="E80" s="266"/>
      <c r="F80" s="266"/>
      <c r="G80" s="266"/>
      <c r="H80" s="266"/>
      <c r="I80" s="266"/>
      <c r="J80" s="266"/>
      <c r="K80" s="266"/>
      <c r="L80" s="266"/>
      <c r="M80" s="266"/>
      <c r="N80" s="266"/>
      <c r="O80" s="266"/>
      <c r="P80" s="266"/>
      <c r="Q80" s="266"/>
      <c r="R80" s="266"/>
      <c r="S80" s="266"/>
      <c r="T80" s="266"/>
      <c r="U80" s="266"/>
      <c r="V80" s="267"/>
    </row>
    <row r="81" spans="1:22" s="3" customFormat="1" ht="12" customHeight="1">
      <c r="A81" s="146" t="s">
        <v>70</v>
      </c>
      <c r="B81" s="147"/>
      <c r="C81" s="147"/>
      <c r="D81" s="147"/>
      <c r="E81" s="147"/>
      <c r="F81" s="147"/>
      <c r="G81" s="147"/>
      <c r="H81" s="147"/>
      <c r="I81" s="147"/>
      <c r="J81" s="147"/>
      <c r="K81" s="147"/>
      <c r="L81" s="147"/>
      <c r="M81" s="147"/>
      <c r="N81" s="147"/>
      <c r="O81" s="147"/>
      <c r="P81" s="147"/>
      <c r="Q81" s="147"/>
      <c r="R81" s="147"/>
      <c r="S81" s="147"/>
      <c r="T81" s="147"/>
      <c r="U81" s="147"/>
      <c r="V81" s="148"/>
    </row>
    <row r="82" spans="1:22" ht="12.75">
      <c r="A82" s="133" t="s">
        <v>72</v>
      </c>
      <c r="B82" s="133" t="s">
        <v>125</v>
      </c>
      <c r="C82" s="133" t="s">
        <v>71</v>
      </c>
      <c r="D82" s="43" t="s">
        <v>75</v>
      </c>
      <c r="E82" s="133">
        <v>2007</v>
      </c>
      <c r="F82" s="133"/>
      <c r="G82" s="133">
        <v>2008</v>
      </c>
      <c r="H82" s="133"/>
      <c r="I82" s="133">
        <v>2009</v>
      </c>
      <c r="J82" s="133"/>
      <c r="K82" s="133" t="s">
        <v>334</v>
      </c>
      <c r="L82" s="133"/>
      <c r="M82" s="135">
        <v>2011</v>
      </c>
      <c r="N82" s="135"/>
      <c r="O82" s="133">
        <v>2012</v>
      </c>
      <c r="P82" s="133"/>
      <c r="Q82" s="135">
        <v>2013</v>
      </c>
      <c r="R82" s="135"/>
      <c r="S82" s="133">
        <v>2014</v>
      </c>
      <c r="T82" s="133"/>
      <c r="U82" s="135">
        <v>2015</v>
      </c>
      <c r="V82" s="135"/>
    </row>
    <row r="83" spans="1:22" ht="12.75">
      <c r="A83" s="133"/>
      <c r="B83" s="133"/>
      <c r="C83" s="133"/>
      <c r="D83" s="43" t="s">
        <v>76</v>
      </c>
      <c r="E83" s="43" t="s">
        <v>77</v>
      </c>
      <c r="F83" s="43" t="s">
        <v>78</v>
      </c>
      <c r="G83" s="43" t="s">
        <v>77</v>
      </c>
      <c r="H83" s="43" t="s">
        <v>78</v>
      </c>
      <c r="I83" s="43" t="s">
        <v>77</v>
      </c>
      <c r="J83" s="43" t="s">
        <v>78</v>
      </c>
      <c r="K83" s="43" t="s">
        <v>77</v>
      </c>
      <c r="L83" s="43" t="s">
        <v>78</v>
      </c>
      <c r="M83" s="43" t="s">
        <v>77</v>
      </c>
      <c r="N83" s="44" t="s">
        <v>78</v>
      </c>
      <c r="O83" s="43" t="s">
        <v>77</v>
      </c>
      <c r="P83" s="43" t="s">
        <v>78</v>
      </c>
      <c r="Q83" s="44" t="s">
        <v>77</v>
      </c>
      <c r="R83" s="44" t="s">
        <v>78</v>
      </c>
      <c r="S83" s="43" t="s">
        <v>77</v>
      </c>
      <c r="T83" s="43" t="s">
        <v>78</v>
      </c>
      <c r="U83" s="44" t="s">
        <v>77</v>
      </c>
      <c r="V83" s="44" t="s">
        <v>78</v>
      </c>
    </row>
    <row r="84" spans="1:22" ht="12.75" customHeight="1">
      <c r="A84" s="154" t="s">
        <v>65</v>
      </c>
      <c r="B84" s="154" t="s">
        <v>126</v>
      </c>
      <c r="C84" s="123" t="s">
        <v>315</v>
      </c>
      <c r="D84" s="36" t="s">
        <v>79</v>
      </c>
      <c r="E84" s="5">
        <v>0</v>
      </c>
      <c r="F84" s="5">
        <v>0</v>
      </c>
      <c r="G84" s="5">
        <v>0</v>
      </c>
      <c r="H84" s="5">
        <v>0</v>
      </c>
      <c r="I84" s="5">
        <v>0</v>
      </c>
      <c r="J84" s="5">
        <v>0</v>
      </c>
      <c r="K84" s="5">
        <v>0</v>
      </c>
      <c r="L84" s="5">
        <v>1</v>
      </c>
      <c r="M84" s="9">
        <v>1</v>
      </c>
      <c r="N84" s="6">
        <v>2</v>
      </c>
      <c r="O84" s="5" t="s">
        <v>74</v>
      </c>
      <c r="P84" s="5" t="s">
        <v>74</v>
      </c>
      <c r="Q84" s="6" t="s">
        <v>74</v>
      </c>
      <c r="R84" s="6" t="s">
        <v>74</v>
      </c>
      <c r="S84" s="5" t="s">
        <v>74</v>
      </c>
      <c r="T84" s="5" t="s">
        <v>74</v>
      </c>
      <c r="U84" s="6" t="s">
        <v>74</v>
      </c>
      <c r="V84" s="6" t="s">
        <v>74</v>
      </c>
    </row>
    <row r="85" spans="1:22" ht="24">
      <c r="A85" s="154"/>
      <c r="B85" s="154"/>
      <c r="C85" s="124"/>
      <c r="D85" s="36" t="s">
        <v>127</v>
      </c>
      <c r="E85" s="140" t="s">
        <v>74</v>
      </c>
      <c r="F85" s="140"/>
      <c r="G85" s="139" t="s">
        <v>74</v>
      </c>
      <c r="H85" s="139"/>
      <c r="I85" s="140" t="s">
        <v>74</v>
      </c>
      <c r="J85" s="140"/>
      <c r="K85" s="134">
        <v>3</v>
      </c>
      <c r="L85" s="134"/>
      <c r="M85" s="140" t="s">
        <v>74</v>
      </c>
      <c r="N85" s="140"/>
      <c r="O85" s="140" t="s">
        <v>74</v>
      </c>
      <c r="P85" s="140"/>
      <c r="Q85" s="142">
        <v>9</v>
      </c>
      <c r="R85" s="142"/>
      <c r="S85" s="140" t="s">
        <v>74</v>
      </c>
      <c r="T85" s="140"/>
      <c r="U85" s="142">
        <v>10</v>
      </c>
      <c r="V85" s="142"/>
    </row>
    <row r="86" spans="1:22" ht="24">
      <c r="A86" s="154"/>
      <c r="B86" s="154"/>
      <c r="C86" s="124"/>
      <c r="D86" s="36" t="s">
        <v>128</v>
      </c>
      <c r="E86" s="140">
        <v>0</v>
      </c>
      <c r="F86" s="140"/>
      <c r="G86" s="140"/>
      <c r="H86" s="140"/>
      <c r="I86" s="140"/>
      <c r="J86" s="140"/>
      <c r="K86" s="140"/>
      <c r="L86" s="140"/>
      <c r="M86" s="140"/>
      <c r="N86" s="140"/>
      <c r="O86" s="140"/>
      <c r="P86" s="140"/>
      <c r="Q86" s="140"/>
      <c r="R86" s="140"/>
      <c r="S86" s="140"/>
      <c r="T86" s="140"/>
      <c r="U86" s="140"/>
      <c r="V86" s="140"/>
    </row>
    <row r="87" spans="1:22" ht="24">
      <c r="A87" s="154"/>
      <c r="B87" s="154"/>
      <c r="C87" s="125"/>
      <c r="D87" s="36" t="s">
        <v>216</v>
      </c>
      <c r="E87" s="140" t="s">
        <v>74</v>
      </c>
      <c r="F87" s="140"/>
      <c r="G87" s="142" t="s">
        <v>74</v>
      </c>
      <c r="H87" s="142"/>
      <c r="I87" s="134" t="s">
        <v>74</v>
      </c>
      <c r="J87" s="134"/>
      <c r="K87" s="134" t="s">
        <v>74</v>
      </c>
      <c r="L87" s="134"/>
      <c r="M87" s="140">
        <v>5</v>
      </c>
      <c r="N87" s="140"/>
      <c r="O87" s="140">
        <v>12</v>
      </c>
      <c r="P87" s="140"/>
      <c r="Q87" s="140">
        <v>12</v>
      </c>
      <c r="R87" s="140"/>
      <c r="S87" s="140">
        <v>12</v>
      </c>
      <c r="T87" s="140"/>
      <c r="U87" s="140">
        <v>12</v>
      </c>
      <c r="V87" s="140"/>
    </row>
    <row r="88" spans="1:22" s="3" customFormat="1" ht="12.75" customHeight="1">
      <c r="A88" s="155" t="s">
        <v>112</v>
      </c>
      <c r="B88" s="156"/>
      <c r="C88" s="156"/>
      <c r="D88" s="156"/>
      <c r="E88" s="156"/>
      <c r="F88" s="156"/>
      <c r="G88" s="156"/>
      <c r="H88" s="156"/>
      <c r="I88" s="156"/>
      <c r="J88" s="156"/>
      <c r="K88" s="156"/>
      <c r="L88" s="156"/>
      <c r="M88" s="156"/>
      <c r="N88" s="156"/>
      <c r="O88" s="156"/>
      <c r="P88" s="156"/>
      <c r="Q88" s="156"/>
      <c r="R88" s="156"/>
      <c r="S88" s="156"/>
      <c r="T88" s="156"/>
      <c r="U88" s="156"/>
      <c r="V88" s="157"/>
    </row>
    <row r="89" spans="1:22" ht="12.75">
      <c r="A89" s="133" t="s">
        <v>72</v>
      </c>
      <c r="B89" s="133" t="s">
        <v>125</v>
      </c>
      <c r="C89" s="133" t="s">
        <v>71</v>
      </c>
      <c r="D89" s="43" t="s">
        <v>75</v>
      </c>
      <c r="E89" s="133">
        <v>2007</v>
      </c>
      <c r="F89" s="133"/>
      <c r="G89" s="133">
        <v>2008</v>
      </c>
      <c r="H89" s="133"/>
      <c r="I89" s="133">
        <v>2009</v>
      </c>
      <c r="J89" s="133"/>
      <c r="K89" s="133">
        <v>2010</v>
      </c>
      <c r="L89" s="133"/>
      <c r="M89" s="133">
        <v>2011</v>
      </c>
      <c r="N89" s="133"/>
      <c r="O89" s="133">
        <v>2012</v>
      </c>
      <c r="P89" s="133"/>
      <c r="Q89" s="135">
        <v>2013</v>
      </c>
      <c r="R89" s="135"/>
      <c r="S89" s="133">
        <v>2014</v>
      </c>
      <c r="T89" s="133"/>
      <c r="U89" s="135">
        <v>2015</v>
      </c>
      <c r="V89" s="135"/>
    </row>
    <row r="90" spans="1:22" ht="12.75">
      <c r="A90" s="133"/>
      <c r="B90" s="133"/>
      <c r="C90" s="133"/>
      <c r="D90" s="43" t="s">
        <v>76</v>
      </c>
      <c r="E90" s="43" t="s">
        <v>77</v>
      </c>
      <c r="F90" s="43" t="s">
        <v>78</v>
      </c>
      <c r="G90" s="43" t="s">
        <v>77</v>
      </c>
      <c r="H90" s="43" t="s">
        <v>78</v>
      </c>
      <c r="I90" s="43" t="s">
        <v>77</v>
      </c>
      <c r="J90" s="43" t="s">
        <v>78</v>
      </c>
      <c r="K90" s="43" t="s">
        <v>77</v>
      </c>
      <c r="L90" s="43" t="s">
        <v>78</v>
      </c>
      <c r="M90" s="43" t="s">
        <v>77</v>
      </c>
      <c r="N90" s="44" t="s">
        <v>78</v>
      </c>
      <c r="O90" s="43" t="s">
        <v>77</v>
      </c>
      <c r="P90" s="43" t="s">
        <v>78</v>
      </c>
      <c r="Q90" s="44" t="s">
        <v>77</v>
      </c>
      <c r="R90" s="44" t="s">
        <v>78</v>
      </c>
      <c r="S90" s="43" t="s">
        <v>77</v>
      </c>
      <c r="T90" s="43" t="s">
        <v>78</v>
      </c>
      <c r="U90" s="44" t="s">
        <v>77</v>
      </c>
      <c r="V90" s="44" t="s">
        <v>78</v>
      </c>
    </row>
    <row r="91" spans="1:22" ht="12.75" customHeight="1">
      <c r="A91" s="158" t="s">
        <v>43</v>
      </c>
      <c r="B91" s="158" t="s">
        <v>126</v>
      </c>
      <c r="C91" s="165"/>
      <c r="D91" s="36" t="s">
        <v>79</v>
      </c>
      <c r="E91" s="5">
        <v>0</v>
      </c>
      <c r="F91" s="5">
        <v>0</v>
      </c>
      <c r="G91" s="5">
        <v>0</v>
      </c>
      <c r="H91" s="5">
        <v>0</v>
      </c>
      <c r="I91" s="5">
        <v>0</v>
      </c>
      <c r="J91" s="5">
        <v>0</v>
      </c>
      <c r="K91" s="5">
        <v>0</v>
      </c>
      <c r="L91" s="5">
        <v>6</v>
      </c>
      <c r="M91" s="9">
        <v>6</v>
      </c>
      <c r="N91" s="6">
        <v>6</v>
      </c>
      <c r="O91" s="5" t="s">
        <v>74</v>
      </c>
      <c r="P91" s="5" t="s">
        <v>74</v>
      </c>
      <c r="Q91" s="6" t="s">
        <v>74</v>
      </c>
      <c r="R91" s="6" t="s">
        <v>74</v>
      </c>
      <c r="S91" s="5" t="s">
        <v>74</v>
      </c>
      <c r="T91" s="5" t="s">
        <v>74</v>
      </c>
      <c r="U91" s="6" t="s">
        <v>74</v>
      </c>
      <c r="V91" s="6" t="s">
        <v>74</v>
      </c>
    </row>
    <row r="92" spans="1:22" ht="24">
      <c r="A92" s="158"/>
      <c r="B92" s="158"/>
      <c r="C92" s="165"/>
      <c r="D92" s="36" t="s">
        <v>127</v>
      </c>
      <c r="E92" s="140" t="s">
        <v>74</v>
      </c>
      <c r="F92" s="140"/>
      <c r="G92" s="139" t="s">
        <v>74</v>
      </c>
      <c r="H92" s="139"/>
      <c r="I92" s="140" t="s">
        <v>74</v>
      </c>
      <c r="J92" s="140"/>
      <c r="K92" s="134">
        <v>10</v>
      </c>
      <c r="L92" s="134"/>
      <c r="M92" s="140" t="s">
        <v>74</v>
      </c>
      <c r="N92" s="140"/>
      <c r="O92" s="140" t="s">
        <v>74</v>
      </c>
      <c r="P92" s="140"/>
      <c r="Q92" s="142">
        <v>30</v>
      </c>
      <c r="R92" s="142"/>
      <c r="S92" s="140" t="s">
        <v>74</v>
      </c>
      <c r="T92" s="140"/>
      <c r="U92" s="142">
        <v>32</v>
      </c>
      <c r="V92" s="142"/>
    </row>
    <row r="93" spans="1:22" ht="24">
      <c r="A93" s="158"/>
      <c r="B93" s="158"/>
      <c r="C93" s="165"/>
      <c r="D93" s="36" t="s">
        <v>128</v>
      </c>
      <c r="E93" s="140">
        <v>0</v>
      </c>
      <c r="F93" s="140"/>
      <c r="G93" s="140"/>
      <c r="H93" s="140"/>
      <c r="I93" s="140"/>
      <c r="J93" s="140"/>
      <c r="K93" s="140"/>
      <c r="L93" s="140"/>
      <c r="M93" s="140"/>
      <c r="N93" s="140"/>
      <c r="O93" s="140"/>
      <c r="P93" s="140"/>
      <c r="Q93" s="140"/>
      <c r="R93" s="140"/>
      <c r="S93" s="140"/>
      <c r="T93" s="140"/>
      <c r="U93" s="140"/>
      <c r="V93" s="140"/>
    </row>
    <row r="94" spans="1:22" ht="24">
      <c r="A94" s="158"/>
      <c r="B94" s="158"/>
      <c r="C94" s="165"/>
      <c r="D94" s="36" t="s">
        <v>216</v>
      </c>
      <c r="E94" s="140" t="s">
        <v>74</v>
      </c>
      <c r="F94" s="140"/>
      <c r="G94" s="142" t="s">
        <v>74</v>
      </c>
      <c r="H94" s="142"/>
      <c r="I94" s="134" t="s">
        <v>74</v>
      </c>
      <c r="J94" s="134"/>
      <c r="K94" s="134" t="s">
        <v>74</v>
      </c>
      <c r="L94" s="134"/>
      <c r="M94" s="140">
        <v>6</v>
      </c>
      <c r="N94" s="140"/>
      <c r="O94" s="140">
        <v>7</v>
      </c>
      <c r="P94" s="140"/>
      <c r="Q94" s="140">
        <v>23</v>
      </c>
      <c r="R94" s="140"/>
      <c r="S94" s="140">
        <v>23</v>
      </c>
      <c r="T94" s="140"/>
      <c r="U94" s="140">
        <v>23</v>
      </c>
      <c r="V94" s="140"/>
    </row>
    <row r="95" spans="1:22" ht="12.75" customHeight="1">
      <c r="A95" s="158" t="s">
        <v>114</v>
      </c>
      <c r="B95" s="158" t="s">
        <v>135</v>
      </c>
      <c r="C95" s="165"/>
      <c r="D95" s="36" t="s">
        <v>79</v>
      </c>
      <c r="E95" s="5">
        <v>0</v>
      </c>
      <c r="F95" s="5">
        <v>0</v>
      </c>
      <c r="G95" s="5">
        <v>0</v>
      </c>
      <c r="H95" s="5">
        <v>0</v>
      </c>
      <c r="I95" s="5">
        <v>0</v>
      </c>
      <c r="J95" s="5">
        <v>0</v>
      </c>
      <c r="K95" s="5">
        <v>0</v>
      </c>
      <c r="L95" s="5">
        <v>0</v>
      </c>
      <c r="M95" s="9">
        <v>0</v>
      </c>
      <c r="N95" s="6">
        <v>0</v>
      </c>
      <c r="O95" s="5" t="s">
        <v>74</v>
      </c>
      <c r="P95" s="5" t="s">
        <v>74</v>
      </c>
      <c r="Q95" s="6" t="s">
        <v>74</v>
      </c>
      <c r="R95" s="6" t="s">
        <v>74</v>
      </c>
      <c r="S95" s="5" t="s">
        <v>74</v>
      </c>
      <c r="T95" s="5" t="s">
        <v>74</v>
      </c>
      <c r="U95" s="6" t="s">
        <v>74</v>
      </c>
      <c r="V95" s="6" t="s">
        <v>74</v>
      </c>
    </row>
    <row r="96" spans="1:22" ht="24">
      <c r="A96" s="158"/>
      <c r="B96" s="158"/>
      <c r="C96" s="165"/>
      <c r="D96" s="36" t="s">
        <v>127</v>
      </c>
      <c r="E96" s="140" t="s">
        <v>74</v>
      </c>
      <c r="F96" s="140"/>
      <c r="G96" s="139" t="s">
        <v>74</v>
      </c>
      <c r="H96" s="139"/>
      <c r="I96" s="140" t="s">
        <v>74</v>
      </c>
      <c r="J96" s="140"/>
      <c r="K96" s="140">
        <v>15000</v>
      </c>
      <c r="L96" s="140"/>
      <c r="M96" s="139" t="s">
        <v>74</v>
      </c>
      <c r="N96" s="139"/>
      <c r="O96" s="139" t="s">
        <v>74</v>
      </c>
      <c r="P96" s="139"/>
      <c r="Q96" s="139">
        <v>50000</v>
      </c>
      <c r="R96" s="139"/>
      <c r="S96" s="139" t="s">
        <v>74</v>
      </c>
      <c r="T96" s="139"/>
      <c r="U96" s="139">
        <v>55000</v>
      </c>
      <c r="V96" s="139"/>
    </row>
    <row r="97" spans="1:22" ht="24">
      <c r="A97" s="158"/>
      <c r="B97" s="158"/>
      <c r="C97" s="165"/>
      <c r="D97" s="36" t="s">
        <v>128</v>
      </c>
      <c r="E97" s="140">
        <v>0</v>
      </c>
      <c r="F97" s="140"/>
      <c r="G97" s="140"/>
      <c r="H97" s="140"/>
      <c r="I97" s="140"/>
      <c r="J97" s="140"/>
      <c r="K97" s="140"/>
      <c r="L97" s="140"/>
      <c r="M97" s="140"/>
      <c r="N97" s="140"/>
      <c r="O97" s="140"/>
      <c r="P97" s="140"/>
      <c r="Q97" s="140"/>
      <c r="R97" s="140"/>
      <c r="S97" s="140"/>
      <c r="T97" s="140"/>
      <c r="U97" s="140"/>
      <c r="V97" s="140"/>
    </row>
    <row r="98" spans="1:22" ht="24">
      <c r="A98" s="158"/>
      <c r="B98" s="158"/>
      <c r="C98" s="165"/>
      <c r="D98" s="36" t="s">
        <v>216</v>
      </c>
      <c r="E98" s="140" t="s">
        <v>74</v>
      </c>
      <c r="F98" s="140"/>
      <c r="G98" s="142" t="s">
        <v>74</v>
      </c>
      <c r="H98" s="142"/>
      <c r="I98" s="134" t="s">
        <v>74</v>
      </c>
      <c r="J98" s="134"/>
      <c r="K98" s="134" t="s">
        <v>74</v>
      </c>
      <c r="L98" s="134"/>
      <c r="M98" s="140">
        <v>0</v>
      </c>
      <c r="N98" s="140"/>
      <c r="O98" s="140">
        <v>0</v>
      </c>
      <c r="P98" s="140"/>
      <c r="Q98" s="140">
        <v>0</v>
      </c>
      <c r="R98" s="140"/>
      <c r="S98" s="140">
        <v>0</v>
      </c>
      <c r="T98" s="140"/>
      <c r="U98" s="140">
        <v>0</v>
      </c>
      <c r="V98" s="140"/>
    </row>
    <row r="99" spans="1:22" ht="12.75">
      <c r="A99" s="264" t="s">
        <v>106</v>
      </c>
      <c r="B99" s="264"/>
      <c r="C99" s="264"/>
      <c r="D99" s="264"/>
      <c r="E99" s="264"/>
      <c r="F99" s="264"/>
      <c r="G99" s="264"/>
      <c r="H99" s="264"/>
      <c r="I99" s="264"/>
      <c r="J99" s="264"/>
      <c r="K99" s="264"/>
      <c r="L99" s="264"/>
      <c r="M99" s="264"/>
      <c r="N99" s="264"/>
      <c r="O99" s="264"/>
      <c r="P99" s="264"/>
      <c r="Q99" s="264"/>
      <c r="R99" s="264"/>
      <c r="S99" s="264"/>
      <c r="T99" s="264"/>
      <c r="U99" s="264"/>
      <c r="V99" s="264"/>
    </row>
    <row r="100" spans="1:22" s="3" customFormat="1" ht="12" customHeight="1">
      <c r="A100" s="130" t="s">
        <v>70</v>
      </c>
      <c r="B100" s="130"/>
      <c r="C100" s="130"/>
      <c r="D100" s="130"/>
      <c r="E100" s="130"/>
      <c r="F100" s="130"/>
      <c r="G100" s="130"/>
      <c r="H100" s="130"/>
      <c r="I100" s="130"/>
      <c r="J100" s="130"/>
      <c r="K100" s="130"/>
      <c r="L100" s="130"/>
      <c r="M100" s="130"/>
      <c r="N100" s="130"/>
      <c r="O100" s="130"/>
      <c r="P100" s="130"/>
      <c r="Q100" s="130"/>
      <c r="R100" s="130"/>
      <c r="S100" s="130"/>
      <c r="T100" s="130"/>
      <c r="U100" s="130"/>
      <c r="V100" s="130"/>
    </row>
    <row r="101" spans="1:22" ht="12.75">
      <c r="A101" s="133" t="s">
        <v>72</v>
      </c>
      <c r="B101" s="133" t="s">
        <v>125</v>
      </c>
      <c r="C101" s="133" t="s">
        <v>71</v>
      </c>
      <c r="D101" s="43" t="s">
        <v>75</v>
      </c>
      <c r="E101" s="133">
        <v>2007</v>
      </c>
      <c r="F101" s="133"/>
      <c r="G101" s="133">
        <v>2008</v>
      </c>
      <c r="H101" s="133"/>
      <c r="I101" s="133">
        <v>2009</v>
      </c>
      <c r="J101" s="133"/>
      <c r="K101" s="133" t="s">
        <v>334</v>
      </c>
      <c r="L101" s="133"/>
      <c r="M101" s="135">
        <v>2011</v>
      </c>
      <c r="N101" s="135"/>
      <c r="O101" s="133">
        <v>2012</v>
      </c>
      <c r="P101" s="133"/>
      <c r="Q101" s="135">
        <v>2013</v>
      </c>
      <c r="R101" s="135"/>
      <c r="S101" s="133">
        <v>2014</v>
      </c>
      <c r="T101" s="133"/>
      <c r="U101" s="135">
        <v>2015</v>
      </c>
      <c r="V101" s="135"/>
    </row>
    <row r="102" spans="1:22" ht="12.75">
      <c r="A102" s="133"/>
      <c r="B102" s="133"/>
      <c r="C102" s="133"/>
      <c r="D102" s="43" t="s">
        <v>76</v>
      </c>
      <c r="E102" s="43" t="s">
        <v>77</v>
      </c>
      <c r="F102" s="43" t="s">
        <v>78</v>
      </c>
      <c r="G102" s="43" t="s">
        <v>77</v>
      </c>
      <c r="H102" s="43" t="s">
        <v>78</v>
      </c>
      <c r="I102" s="43" t="s">
        <v>77</v>
      </c>
      <c r="J102" s="43" t="s">
        <v>78</v>
      </c>
      <c r="K102" s="43" t="s">
        <v>77</v>
      </c>
      <c r="L102" s="43" t="s">
        <v>78</v>
      </c>
      <c r="M102" s="43" t="s">
        <v>77</v>
      </c>
      <c r="N102" s="44" t="s">
        <v>78</v>
      </c>
      <c r="O102" s="43" t="s">
        <v>77</v>
      </c>
      <c r="P102" s="43" t="s">
        <v>78</v>
      </c>
      <c r="Q102" s="44" t="s">
        <v>77</v>
      </c>
      <c r="R102" s="44" t="s">
        <v>78</v>
      </c>
      <c r="S102" s="43" t="s">
        <v>77</v>
      </c>
      <c r="T102" s="43" t="s">
        <v>78</v>
      </c>
      <c r="U102" s="44" t="s">
        <v>77</v>
      </c>
      <c r="V102" s="44" t="s">
        <v>78</v>
      </c>
    </row>
    <row r="103" spans="1:22" ht="12.75" customHeight="1">
      <c r="A103" s="158" t="s">
        <v>44</v>
      </c>
      <c r="B103" s="158" t="s">
        <v>126</v>
      </c>
      <c r="C103" s="165"/>
      <c r="D103" s="36" t="s">
        <v>79</v>
      </c>
      <c r="E103" s="5">
        <v>0</v>
      </c>
      <c r="F103" s="5">
        <v>0</v>
      </c>
      <c r="G103" s="5">
        <v>0</v>
      </c>
      <c r="H103" s="5">
        <v>0</v>
      </c>
      <c r="I103" s="5">
        <v>0</v>
      </c>
      <c r="J103" s="5">
        <v>0</v>
      </c>
      <c r="K103" s="5">
        <v>0</v>
      </c>
      <c r="L103" s="5">
        <v>4</v>
      </c>
      <c r="M103" s="9">
        <v>6</v>
      </c>
      <c r="N103" s="6">
        <v>8</v>
      </c>
      <c r="O103" s="5" t="s">
        <v>74</v>
      </c>
      <c r="P103" s="5" t="s">
        <v>74</v>
      </c>
      <c r="Q103" s="6" t="s">
        <v>74</v>
      </c>
      <c r="R103" s="6" t="s">
        <v>74</v>
      </c>
      <c r="S103" s="5" t="s">
        <v>74</v>
      </c>
      <c r="T103" s="5" t="s">
        <v>74</v>
      </c>
      <c r="U103" s="6" t="s">
        <v>74</v>
      </c>
      <c r="V103" s="6" t="s">
        <v>74</v>
      </c>
    </row>
    <row r="104" spans="1:22" ht="24">
      <c r="A104" s="158"/>
      <c r="B104" s="158"/>
      <c r="C104" s="165"/>
      <c r="D104" s="36" t="s">
        <v>127</v>
      </c>
      <c r="E104" s="140" t="s">
        <v>74</v>
      </c>
      <c r="F104" s="140"/>
      <c r="G104" s="139" t="s">
        <v>74</v>
      </c>
      <c r="H104" s="139"/>
      <c r="I104" s="140" t="s">
        <v>74</v>
      </c>
      <c r="J104" s="140"/>
      <c r="K104" s="134">
        <v>50</v>
      </c>
      <c r="L104" s="134"/>
      <c r="M104" s="140" t="s">
        <v>74</v>
      </c>
      <c r="N104" s="140"/>
      <c r="O104" s="140" t="s">
        <v>74</v>
      </c>
      <c r="P104" s="140"/>
      <c r="Q104" s="142">
        <v>14</v>
      </c>
      <c r="R104" s="142"/>
      <c r="S104" s="140" t="s">
        <v>74</v>
      </c>
      <c r="T104" s="140"/>
      <c r="U104" s="142">
        <v>14</v>
      </c>
      <c r="V104" s="142"/>
    </row>
    <row r="105" spans="1:22" ht="24">
      <c r="A105" s="158"/>
      <c r="B105" s="158"/>
      <c r="C105" s="165"/>
      <c r="D105" s="36" t="s">
        <v>128</v>
      </c>
      <c r="E105" s="140">
        <v>0</v>
      </c>
      <c r="F105" s="140"/>
      <c r="G105" s="140"/>
      <c r="H105" s="140"/>
      <c r="I105" s="140"/>
      <c r="J105" s="140"/>
      <c r="K105" s="140"/>
      <c r="L105" s="140"/>
      <c r="M105" s="140"/>
      <c r="N105" s="140"/>
      <c r="O105" s="140"/>
      <c r="P105" s="140"/>
      <c r="Q105" s="140"/>
      <c r="R105" s="140"/>
      <c r="S105" s="140"/>
      <c r="T105" s="140"/>
      <c r="U105" s="140"/>
      <c r="V105" s="140"/>
    </row>
    <row r="106" spans="1:22" ht="24">
      <c r="A106" s="158"/>
      <c r="B106" s="158"/>
      <c r="C106" s="165"/>
      <c r="D106" s="36" t="s">
        <v>216</v>
      </c>
      <c r="E106" s="140" t="s">
        <v>74</v>
      </c>
      <c r="F106" s="140"/>
      <c r="G106" s="142" t="s">
        <v>74</v>
      </c>
      <c r="H106" s="142"/>
      <c r="I106" s="134" t="s">
        <v>74</v>
      </c>
      <c r="J106" s="134"/>
      <c r="K106" s="134" t="s">
        <v>74</v>
      </c>
      <c r="L106" s="134"/>
      <c r="M106" s="140">
        <v>10</v>
      </c>
      <c r="N106" s="140"/>
      <c r="O106" s="140">
        <v>12</v>
      </c>
      <c r="P106" s="140"/>
      <c r="Q106" s="140">
        <v>12</v>
      </c>
      <c r="R106" s="140"/>
      <c r="S106" s="140">
        <v>12</v>
      </c>
      <c r="T106" s="140"/>
      <c r="U106" s="140">
        <v>12</v>
      </c>
      <c r="V106" s="140"/>
    </row>
    <row r="107" spans="1:22" s="3" customFormat="1" ht="12.75" customHeight="1">
      <c r="A107" s="155" t="s">
        <v>112</v>
      </c>
      <c r="B107" s="156"/>
      <c r="C107" s="156"/>
      <c r="D107" s="156"/>
      <c r="E107" s="156"/>
      <c r="F107" s="156"/>
      <c r="G107" s="156"/>
      <c r="H107" s="156"/>
      <c r="I107" s="156"/>
      <c r="J107" s="156"/>
      <c r="K107" s="156"/>
      <c r="L107" s="156"/>
      <c r="M107" s="156"/>
      <c r="N107" s="156"/>
      <c r="O107" s="156"/>
      <c r="P107" s="156"/>
      <c r="Q107" s="156"/>
      <c r="R107" s="156"/>
      <c r="S107" s="156"/>
      <c r="T107" s="156"/>
      <c r="U107" s="156"/>
      <c r="V107" s="157"/>
    </row>
    <row r="108" spans="1:22" ht="12.75">
      <c r="A108" s="133" t="s">
        <v>72</v>
      </c>
      <c r="B108" s="133" t="s">
        <v>125</v>
      </c>
      <c r="C108" s="133" t="s">
        <v>71</v>
      </c>
      <c r="D108" s="43" t="s">
        <v>75</v>
      </c>
      <c r="E108" s="133">
        <v>2007</v>
      </c>
      <c r="F108" s="133"/>
      <c r="G108" s="133">
        <v>2008</v>
      </c>
      <c r="H108" s="133"/>
      <c r="I108" s="133">
        <v>2009</v>
      </c>
      <c r="J108" s="133"/>
      <c r="K108" s="133" t="s">
        <v>334</v>
      </c>
      <c r="L108" s="133"/>
      <c r="M108" s="135">
        <v>2011</v>
      </c>
      <c r="N108" s="135"/>
      <c r="O108" s="133">
        <v>2012</v>
      </c>
      <c r="P108" s="133"/>
      <c r="Q108" s="135">
        <v>2013</v>
      </c>
      <c r="R108" s="135"/>
      <c r="S108" s="133">
        <v>2014</v>
      </c>
      <c r="T108" s="133"/>
      <c r="U108" s="135">
        <v>2015</v>
      </c>
      <c r="V108" s="135"/>
    </row>
    <row r="109" spans="1:22" ht="12.75">
      <c r="A109" s="133"/>
      <c r="B109" s="133"/>
      <c r="C109" s="133"/>
      <c r="D109" s="43" t="s">
        <v>76</v>
      </c>
      <c r="E109" s="43" t="s">
        <v>77</v>
      </c>
      <c r="F109" s="43" t="s">
        <v>78</v>
      </c>
      <c r="G109" s="43" t="s">
        <v>77</v>
      </c>
      <c r="H109" s="43" t="s">
        <v>78</v>
      </c>
      <c r="I109" s="43" t="s">
        <v>77</v>
      </c>
      <c r="J109" s="43" t="s">
        <v>78</v>
      </c>
      <c r="K109" s="43" t="s">
        <v>77</v>
      </c>
      <c r="L109" s="43" t="s">
        <v>78</v>
      </c>
      <c r="M109" s="43" t="s">
        <v>77</v>
      </c>
      <c r="N109" s="44" t="s">
        <v>78</v>
      </c>
      <c r="O109" s="43" t="s">
        <v>77</v>
      </c>
      <c r="P109" s="43" t="s">
        <v>78</v>
      </c>
      <c r="Q109" s="44" t="s">
        <v>77</v>
      </c>
      <c r="R109" s="44" t="s">
        <v>78</v>
      </c>
      <c r="S109" s="43" t="s">
        <v>77</v>
      </c>
      <c r="T109" s="43" t="s">
        <v>78</v>
      </c>
      <c r="U109" s="44" t="s">
        <v>77</v>
      </c>
      <c r="V109" s="44" t="s">
        <v>78</v>
      </c>
    </row>
    <row r="110" spans="1:22" ht="12.75" customHeight="1">
      <c r="A110" s="158" t="s">
        <v>45</v>
      </c>
      <c r="B110" s="158" t="s">
        <v>135</v>
      </c>
      <c r="C110" s="165"/>
      <c r="D110" s="36" t="s">
        <v>79</v>
      </c>
      <c r="E110" s="5">
        <v>0</v>
      </c>
      <c r="F110" s="5">
        <v>0</v>
      </c>
      <c r="G110" s="5">
        <v>0</v>
      </c>
      <c r="H110" s="5">
        <v>0</v>
      </c>
      <c r="I110" s="5">
        <v>0</v>
      </c>
      <c r="J110" s="5">
        <v>0</v>
      </c>
      <c r="K110" s="5">
        <v>0</v>
      </c>
      <c r="L110" s="5">
        <v>0</v>
      </c>
      <c r="M110" s="9">
        <v>0</v>
      </c>
      <c r="N110" s="6">
        <v>0</v>
      </c>
      <c r="O110" s="5" t="s">
        <v>74</v>
      </c>
      <c r="P110" s="5" t="s">
        <v>74</v>
      </c>
      <c r="Q110" s="6" t="s">
        <v>74</v>
      </c>
      <c r="R110" s="6" t="s">
        <v>74</v>
      </c>
      <c r="S110" s="5" t="s">
        <v>74</v>
      </c>
      <c r="T110" s="5" t="s">
        <v>74</v>
      </c>
      <c r="U110" s="6" t="s">
        <v>74</v>
      </c>
      <c r="V110" s="6" t="s">
        <v>74</v>
      </c>
    </row>
    <row r="111" spans="1:22" ht="24">
      <c r="A111" s="158"/>
      <c r="B111" s="158"/>
      <c r="C111" s="165"/>
      <c r="D111" s="36" t="s">
        <v>127</v>
      </c>
      <c r="E111" s="140" t="s">
        <v>74</v>
      </c>
      <c r="F111" s="140"/>
      <c r="G111" s="139" t="s">
        <v>74</v>
      </c>
      <c r="H111" s="139"/>
      <c r="I111" s="140" t="s">
        <v>74</v>
      </c>
      <c r="J111" s="140"/>
      <c r="K111" s="140">
        <v>15000</v>
      </c>
      <c r="L111" s="140"/>
      <c r="M111" s="140" t="s">
        <v>74</v>
      </c>
      <c r="N111" s="140"/>
      <c r="O111" s="140" t="s">
        <v>74</v>
      </c>
      <c r="P111" s="140"/>
      <c r="Q111" s="139">
        <v>50000</v>
      </c>
      <c r="R111" s="139"/>
      <c r="S111" s="140" t="s">
        <v>74</v>
      </c>
      <c r="T111" s="140"/>
      <c r="U111" s="139">
        <v>55000</v>
      </c>
      <c r="V111" s="139"/>
    </row>
    <row r="112" spans="1:22" ht="24">
      <c r="A112" s="158"/>
      <c r="B112" s="158"/>
      <c r="C112" s="165"/>
      <c r="D112" s="36" t="s">
        <v>128</v>
      </c>
      <c r="E112" s="140">
        <v>0</v>
      </c>
      <c r="F112" s="140"/>
      <c r="G112" s="140"/>
      <c r="H112" s="140"/>
      <c r="I112" s="140"/>
      <c r="J112" s="140"/>
      <c r="K112" s="140"/>
      <c r="L112" s="140"/>
      <c r="M112" s="140"/>
      <c r="N112" s="140"/>
      <c r="O112" s="140"/>
      <c r="P112" s="140"/>
      <c r="Q112" s="140"/>
      <c r="R112" s="140"/>
      <c r="S112" s="140"/>
      <c r="T112" s="140"/>
      <c r="U112" s="140"/>
      <c r="V112" s="140"/>
    </row>
    <row r="113" spans="1:22" ht="24">
      <c r="A113" s="158"/>
      <c r="B113" s="158"/>
      <c r="C113" s="165"/>
      <c r="D113" s="36" t="s">
        <v>216</v>
      </c>
      <c r="E113" s="140" t="s">
        <v>74</v>
      </c>
      <c r="F113" s="140"/>
      <c r="G113" s="142" t="s">
        <v>74</v>
      </c>
      <c r="H113" s="142"/>
      <c r="I113" s="134" t="s">
        <v>74</v>
      </c>
      <c r="J113" s="134"/>
      <c r="K113" s="134" t="s">
        <v>74</v>
      </c>
      <c r="L113" s="134"/>
      <c r="M113" s="140">
        <v>0</v>
      </c>
      <c r="N113" s="140"/>
      <c r="O113" s="140">
        <v>0</v>
      </c>
      <c r="P113" s="140"/>
      <c r="Q113" s="140">
        <v>0</v>
      </c>
      <c r="R113" s="140"/>
      <c r="S113" s="140">
        <v>0</v>
      </c>
      <c r="T113" s="140"/>
      <c r="U113" s="140">
        <v>0</v>
      </c>
      <c r="V113" s="140"/>
    </row>
    <row r="114" spans="1:22" ht="12.75">
      <c r="A114" s="186" t="s">
        <v>80</v>
      </c>
      <c r="B114" s="186"/>
      <c r="C114" s="186"/>
      <c r="D114" s="171" t="s">
        <v>337</v>
      </c>
      <c r="E114" s="171"/>
      <c r="F114" s="171"/>
      <c r="G114" s="171"/>
      <c r="H114" s="171"/>
      <c r="I114" s="171"/>
      <c r="J114" s="171"/>
      <c r="K114" s="171"/>
      <c r="L114" s="171"/>
      <c r="M114" s="171"/>
      <c r="N114" s="171"/>
      <c r="O114" s="171"/>
      <c r="P114" s="171"/>
      <c r="Q114" s="171"/>
      <c r="R114" s="171"/>
      <c r="S114" s="171"/>
      <c r="T114" s="171"/>
      <c r="U114" s="171"/>
      <c r="V114" s="171"/>
    </row>
    <row r="115" spans="1:22" ht="12.75">
      <c r="A115" s="186"/>
      <c r="B115" s="186"/>
      <c r="C115" s="186"/>
      <c r="D115" s="269" t="s">
        <v>338</v>
      </c>
      <c r="E115" s="269"/>
      <c r="F115" s="269"/>
      <c r="G115" s="269"/>
      <c r="H115" s="269"/>
      <c r="I115" s="269"/>
      <c r="J115" s="269"/>
      <c r="K115" s="269"/>
      <c r="L115" s="269"/>
      <c r="M115" s="269"/>
      <c r="N115" s="269"/>
      <c r="O115" s="269"/>
      <c r="P115" s="269"/>
      <c r="Q115" s="269"/>
      <c r="R115" s="269"/>
      <c r="S115" s="269"/>
      <c r="T115" s="269"/>
      <c r="U115" s="269"/>
      <c r="V115" s="269"/>
    </row>
    <row r="116" spans="1:22" ht="12.75">
      <c r="A116" s="186"/>
      <c r="B116" s="186"/>
      <c r="C116" s="186"/>
      <c r="D116" s="171" t="s">
        <v>366</v>
      </c>
      <c r="E116" s="171"/>
      <c r="F116" s="171"/>
      <c r="G116" s="171"/>
      <c r="H116" s="171"/>
      <c r="I116" s="171"/>
      <c r="J116" s="171"/>
      <c r="K116" s="171"/>
      <c r="L116" s="171"/>
      <c r="M116" s="171"/>
      <c r="N116" s="171"/>
      <c r="O116" s="171"/>
      <c r="P116" s="171"/>
      <c r="Q116" s="171"/>
      <c r="R116" s="171"/>
      <c r="S116" s="171"/>
      <c r="T116" s="171"/>
      <c r="U116" s="171"/>
      <c r="V116" s="171"/>
    </row>
  </sheetData>
  <sheetProtection/>
  <mergeCells count="553">
    <mergeCell ref="D116:V116"/>
    <mergeCell ref="A114:C116"/>
    <mergeCell ref="C103:C106"/>
    <mergeCell ref="C108:C109"/>
    <mergeCell ref="C110:C113"/>
    <mergeCell ref="A99:V99"/>
    <mergeCell ref="A110:A113"/>
    <mergeCell ref="U108:V108"/>
    <mergeCell ref="K113:L113"/>
    <mergeCell ref="M113:N113"/>
    <mergeCell ref="C89:C90"/>
    <mergeCell ref="C91:C94"/>
    <mergeCell ref="C95:C98"/>
    <mergeCell ref="C101:C102"/>
    <mergeCell ref="I111:J111"/>
    <mergeCell ref="K111:L111"/>
    <mergeCell ref="G108:H108"/>
    <mergeCell ref="I108:J108"/>
    <mergeCell ref="I92:J92"/>
    <mergeCell ref="K89:L89"/>
    <mergeCell ref="C76:C79"/>
    <mergeCell ref="C82:C83"/>
    <mergeCell ref="C84:C87"/>
    <mergeCell ref="C58:C59"/>
    <mergeCell ref="C60:C63"/>
    <mergeCell ref="C64:C67"/>
    <mergeCell ref="C68:C71"/>
    <mergeCell ref="C47:C48"/>
    <mergeCell ref="C49:C52"/>
    <mergeCell ref="C53:C56"/>
    <mergeCell ref="C24:C27"/>
    <mergeCell ref="C28:C31"/>
    <mergeCell ref="C32:C35"/>
    <mergeCell ref="C36:C39"/>
    <mergeCell ref="D114:V114"/>
    <mergeCell ref="B110:B113"/>
    <mergeCell ref="U111:V111"/>
    <mergeCell ref="G111:H111"/>
    <mergeCell ref="M111:N111"/>
    <mergeCell ref="S108:T108"/>
    <mergeCell ref="E112:V112"/>
    <mergeCell ref="K108:L108"/>
    <mergeCell ref="M108:N108"/>
    <mergeCell ref="O108:P108"/>
    <mergeCell ref="Q108:R108"/>
    <mergeCell ref="C7:C8"/>
    <mergeCell ref="C9:C12"/>
    <mergeCell ref="C13:C16"/>
    <mergeCell ref="C17:C20"/>
    <mergeCell ref="C40:C43"/>
    <mergeCell ref="Q104:R104"/>
    <mergeCell ref="E96:F96"/>
    <mergeCell ref="G96:H96"/>
    <mergeCell ref="E92:F92"/>
    <mergeCell ref="D115:V115"/>
    <mergeCell ref="O111:P111"/>
    <mergeCell ref="Q111:R111"/>
    <mergeCell ref="S111:T111"/>
    <mergeCell ref="E113:F113"/>
    <mergeCell ref="G113:H113"/>
    <mergeCell ref="I113:J113"/>
    <mergeCell ref="O113:P113"/>
    <mergeCell ref="Q113:R113"/>
    <mergeCell ref="E111:F111"/>
    <mergeCell ref="S104:T104"/>
    <mergeCell ref="U104:V104"/>
    <mergeCell ref="S101:T101"/>
    <mergeCell ref="M101:N101"/>
    <mergeCell ref="O101:P101"/>
    <mergeCell ref="G101:H101"/>
    <mergeCell ref="I101:J101"/>
    <mergeCell ref="K101:L101"/>
    <mergeCell ref="U101:V101"/>
    <mergeCell ref="K92:L92"/>
    <mergeCell ref="M92:N92"/>
    <mergeCell ref="O92:P92"/>
    <mergeCell ref="G92:H92"/>
    <mergeCell ref="A108:A109"/>
    <mergeCell ref="B108:B109"/>
    <mergeCell ref="E108:F108"/>
    <mergeCell ref="E93:V93"/>
    <mergeCell ref="E101:F101"/>
    <mergeCell ref="K94:L94"/>
    <mergeCell ref="M94:N94"/>
    <mergeCell ref="O94:P94"/>
    <mergeCell ref="G85:H85"/>
    <mergeCell ref="A88:V88"/>
    <mergeCell ref="Q89:R89"/>
    <mergeCell ref="S89:T89"/>
    <mergeCell ref="E89:F89"/>
    <mergeCell ref="S94:T94"/>
    <mergeCell ref="I94:J94"/>
    <mergeCell ref="M85:N85"/>
    <mergeCell ref="Q92:R92"/>
    <mergeCell ref="S92:T92"/>
    <mergeCell ref="U92:V92"/>
    <mergeCell ref="M89:N89"/>
    <mergeCell ref="O89:P89"/>
    <mergeCell ref="O87:P87"/>
    <mergeCell ref="U89:V89"/>
    <mergeCell ref="I89:J89"/>
    <mergeCell ref="M87:N87"/>
    <mergeCell ref="K87:L87"/>
    <mergeCell ref="I85:J85"/>
    <mergeCell ref="E86:V86"/>
    <mergeCell ref="O85:P85"/>
    <mergeCell ref="K85:L85"/>
    <mergeCell ref="U87:V87"/>
    <mergeCell ref="U85:V85"/>
    <mergeCell ref="U73:V73"/>
    <mergeCell ref="U82:V82"/>
    <mergeCell ref="K82:L82"/>
    <mergeCell ref="Q85:R85"/>
    <mergeCell ref="S85:T85"/>
    <mergeCell ref="K73:L73"/>
    <mergeCell ref="M73:N73"/>
    <mergeCell ref="O73:P73"/>
    <mergeCell ref="Q73:R73"/>
    <mergeCell ref="O79:P79"/>
    <mergeCell ref="E73:F73"/>
    <mergeCell ref="E74:V74"/>
    <mergeCell ref="G73:H73"/>
    <mergeCell ref="I73:J73"/>
    <mergeCell ref="S73:T73"/>
    <mergeCell ref="O69:P69"/>
    <mergeCell ref="Q69:R69"/>
    <mergeCell ref="E69:F69"/>
    <mergeCell ref="I69:J69"/>
    <mergeCell ref="K69:L69"/>
    <mergeCell ref="I58:J58"/>
    <mergeCell ref="K56:L56"/>
    <mergeCell ref="O58:P58"/>
    <mergeCell ref="I61:J61"/>
    <mergeCell ref="K61:L61"/>
    <mergeCell ref="Q71:R71"/>
    <mergeCell ref="M65:N65"/>
    <mergeCell ref="E62:V62"/>
    <mergeCell ref="E71:F71"/>
    <mergeCell ref="U63:V63"/>
    <mergeCell ref="G43:H43"/>
    <mergeCell ref="I43:J43"/>
    <mergeCell ref="K43:L43"/>
    <mergeCell ref="E65:F65"/>
    <mergeCell ref="Q56:R56"/>
    <mergeCell ref="E56:F56"/>
    <mergeCell ref="G56:H56"/>
    <mergeCell ref="M56:N56"/>
    <mergeCell ref="E58:F58"/>
    <mergeCell ref="G58:H58"/>
    <mergeCell ref="S37:T37"/>
    <mergeCell ref="G37:H37"/>
    <mergeCell ref="I37:J37"/>
    <mergeCell ref="K37:L37"/>
    <mergeCell ref="M37:N37"/>
    <mergeCell ref="O37:P37"/>
    <mergeCell ref="Q37:R37"/>
    <mergeCell ref="A32:A35"/>
    <mergeCell ref="B32:B35"/>
    <mergeCell ref="Q29:R29"/>
    <mergeCell ref="E30:V30"/>
    <mergeCell ref="K33:L33"/>
    <mergeCell ref="S33:T33"/>
    <mergeCell ref="U33:V33"/>
    <mergeCell ref="E29:F29"/>
    <mergeCell ref="G29:H29"/>
    <mergeCell ref="U35:V35"/>
    <mergeCell ref="E25:F25"/>
    <mergeCell ref="I25:J25"/>
    <mergeCell ref="O25:P25"/>
    <mergeCell ref="E26:V26"/>
    <mergeCell ref="G25:H25"/>
    <mergeCell ref="S25:T25"/>
    <mergeCell ref="U25:V25"/>
    <mergeCell ref="U20:V20"/>
    <mergeCell ref="Q22:R22"/>
    <mergeCell ref="Q20:R20"/>
    <mergeCell ref="S20:T20"/>
    <mergeCell ref="S22:T22"/>
    <mergeCell ref="U22:V22"/>
    <mergeCell ref="Q27:R27"/>
    <mergeCell ref="Q25:R25"/>
    <mergeCell ref="G22:H22"/>
    <mergeCell ref="I22:J22"/>
    <mergeCell ref="O27:P27"/>
    <mergeCell ref="K22:L22"/>
    <mergeCell ref="O20:P20"/>
    <mergeCell ref="M22:N22"/>
    <mergeCell ref="O22:P22"/>
    <mergeCell ref="A17:A20"/>
    <mergeCell ref="C22:C23"/>
    <mergeCell ref="A22:A23"/>
    <mergeCell ref="B22:B23"/>
    <mergeCell ref="E22:F22"/>
    <mergeCell ref="A21:V21"/>
    <mergeCell ref="E18:F18"/>
    <mergeCell ref="S10:T10"/>
    <mergeCell ref="U10:V10"/>
    <mergeCell ref="U14:V14"/>
    <mergeCell ref="E19:V19"/>
    <mergeCell ref="G18:H18"/>
    <mergeCell ref="I18:J18"/>
    <mergeCell ref="K18:L18"/>
    <mergeCell ref="M18:N18"/>
    <mergeCell ref="O18:P18"/>
    <mergeCell ref="K14:L14"/>
    <mergeCell ref="O14:P14"/>
    <mergeCell ref="I7:J7"/>
    <mergeCell ref="M20:N20"/>
    <mergeCell ref="E11:V11"/>
    <mergeCell ref="K10:L10"/>
    <mergeCell ref="E12:F12"/>
    <mergeCell ref="U18:V18"/>
    <mergeCell ref="O10:P10"/>
    <mergeCell ref="Q10:R10"/>
    <mergeCell ref="S7:T7"/>
    <mergeCell ref="U7:V7"/>
    <mergeCell ref="G7:H7"/>
    <mergeCell ref="O7:P7"/>
    <mergeCell ref="E14:F14"/>
    <mergeCell ref="G14:H14"/>
    <mergeCell ref="K7:L7"/>
    <mergeCell ref="M7:N7"/>
    <mergeCell ref="G12:H12"/>
    <mergeCell ref="M14:N14"/>
    <mergeCell ref="S14:T14"/>
    <mergeCell ref="I50:J50"/>
    <mergeCell ref="K50:L50"/>
    <mergeCell ref="M50:N50"/>
    <mergeCell ref="K58:L58"/>
    <mergeCell ref="A5:V5"/>
    <mergeCell ref="A6:V6"/>
    <mergeCell ref="A7:A8"/>
    <mergeCell ref="B7:B8"/>
    <mergeCell ref="E7:F7"/>
    <mergeCell ref="Q7:R7"/>
    <mergeCell ref="S29:T29"/>
    <mergeCell ref="U29:V29"/>
    <mergeCell ref="U106:V106"/>
    <mergeCell ref="E50:F50"/>
    <mergeCell ref="G98:H98"/>
    <mergeCell ref="Q96:R96"/>
    <mergeCell ref="E94:F94"/>
    <mergeCell ref="O50:P50"/>
    <mergeCell ref="G50:H50"/>
    <mergeCell ref="I56:J56"/>
    <mergeCell ref="E106:F106"/>
    <mergeCell ref="O106:P106"/>
    <mergeCell ref="Q106:R106"/>
    <mergeCell ref="I106:J106"/>
    <mergeCell ref="E105:V105"/>
    <mergeCell ref="S106:T106"/>
    <mergeCell ref="K106:L106"/>
    <mergeCell ref="M106:N106"/>
    <mergeCell ref="O98:P98"/>
    <mergeCell ref="K104:L104"/>
    <mergeCell ref="Q101:R101"/>
    <mergeCell ref="M104:N104"/>
    <mergeCell ref="O104:P104"/>
    <mergeCell ref="K98:L98"/>
    <mergeCell ref="I96:J96"/>
    <mergeCell ref="K96:L96"/>
    <mergeCell ref="E97:V97"/>
    <mergeCell ref="O96:P96"/>
    <mergeCell ref="E98:F98"/>
    <mergeCell ref="M96:N96"/>
    <mergeCell ref="S96:T96"/>
    <mergeCell ref="M98:N98"/>
    <mergeCell ref="Q98:R98"/>
    <mergeCell ref="I98:J98"/>
    <mergeCell ref="U94:V94"/>
    <mergeCell ref="A91:A94"/>
    <mergeCell ref="E85:F85"/>
    <mergeCell ref="I82:J82"/>
    <mergeCell ref="O82:P82"/>
    <mergeCell ref="Q82:R82"/>
    <mergeCell ref="S82:T82"/>
    <mergeCell ref="A82:A83"/>
    <mergeCell ref="B82:B83"/>
    <mergeCell ref="Q87:R87"/>
    <mergeCell ref="E82:F82"/>
    <mergeCell ref="G82:H82"/>
    <mergeCell ref="Q75:R75"/>
    <mergeCell ref="G77:H77"/>
    <mergeCell ref="I77:J77"/>
    <mergeCell ref="K77:L77"/>
    <mergeCell ref="M82:N82"/>
    <mergeCell ref="A80:V80"/>
    <mergeCell ref="A81:V81"/>
    <mergeCell ref="C72:C75"/>
    <mergeCell ref="S75:T75"/>
    <mergeCell ref="G87:H87"/>
    <mergeCell ref="M79:N79"/>
    <mergeCell ref="M71:N71"/>
    <mergeCell ref="O71:P71"/>
    <mergeCell ref="O77:P77"/>
    <mergeCell ref="Q77:R77"/>
    <mergeCell ref="S87:T87"/>
    <mergeCell ref="Q79:R79"/>
    <mergeCell ref="S79:T79"/>
    <mergeCell ref="M69:N69"/>
    <mergeCell ref="G71:H71"/>
    <mergeCell ref="I71:J71"/>
    <mergeCell ref="K71:L71"/>
    <mergeCell ref="U71:V71"/>
    <mergeCell ref="U69:V69"/>
    <mergeCell ref="S71:T71"/>
    <mergeCell ref="S69:T69"/>
    <mergeCell ref="U65:V65"/>
    <mergeCell ref="S61:T61"/>
    <mergeCell ref="G65:H65"/>
    <mergeCell ref="I65:J65"/>
    <mergeCell ref="O61:P61"/>
    <mergeCell ref="K63:L63"/>
    <mergeCell ref="Q63:R63"/>
    <mergeCell ref="S63:T63"/>
    <mergeCell ref="K65:L65"/>
    <mergeCell ref="Q61:R61"/>
    <mergeCell ref="U58:V58"/>
    <mergeCell ref="E61:F61"/>
    <mergeCell ref="G61:H61"/>
    <mergeCell ref="Q58:R58"/>
    <mergeCell ref="M58:N58"/>
    <mergeCell ref="E43:F43"/>
    <mergeCell ref="E51:V51"/>
    <mergeCell ref="K47:L47"/>
    <mergeCell ref="U61:V61"/>
    <mergeCell ref="M61:N61"/>
    <mergeCell ref="E37:F37"/>
    <mergeCell ref="O41:P41"/>
    <mergeCell ref="Q50:R50"/>
    <mergeCell ref="S50:T50"/>
    <mergeCell ref="A36:A39"/>
    <mergeCell ref="B36:B39"/>
    <mergeCell ref="E42:V42"/>
    <mergeCell ref="Q41:R41"/>
    <mergeCell ref="G41:H41"/>
    <mergeCell ref="I41:J41"/>
    <mergeCell ref="I67:J67"/>
    <mergeCell ref="K67:L67"/>
    <mergeCell ref="M67:N67"/>
    <mergeCell ref="E66:V66"/>
    <mergeCell ref="E63:F63"/>
    <mergeCell ref="G63:H63"/>
    <mergeCell ref="I63:J63"/>
    <mergeCell ref="S67:T67"/>
    <mergeCell ref="E67:F67"/>
    <mergeCell ref="G67:H67"/>
    <mergeCell ref="E35:F35"/>
    <mergeCell ref="G35:H35"/>
    <mergeCell ref="I35:J35"/>
    <mergeCell ref="M35:N35"/>
    <mergeCell ref="Q33:R33"/>
    <mergeCell ref="E34:V34"/>
    <mergeCell ref="G33:H33"/>
    <mergeCell ref="K35:L35"/>
    <mergeCell ref="B9:B12"/>
    <mergeCell ref="I12:J12"/>
    <mergeCell ref="K12:L12"/>
    <mergeCell ref="O35:P35"/>
    <mergeCell ref="M10:N10"/>
    <mergeCell ref="I29:J29"/>
    <mergeCell ref="K29:L29"/>
    <mergeCell ref="K25:L25"/>
    <mergeCell ref="M27:N27"/>
    <mergeCell ref="E31:F31"/>
    <mergeCell ref="A9:A12"/>
    <mergeCell ref="M33:N33"/>
    <mergeCell ref="O33:P33"/>
    <mergeCell ref="E10:F10"/>
    <mergeCell ref="G10:H10"/>
    <mergeCell ref="I10:J10"/>
    <mergeCell ref="I14:J14"/>
    <mergeCell ref="I33:J33"/>
    <mergeCell ref="M25:N25"/>
    <mergeCell ref="M29:N29"/>
    <mergeCell ref="M54:N54"/>
    <mergeCell ref="G52:H52"/>
    <mergeCell ref="I52:J52"/>
    <mergeCell ref="Q43:R43"/>
    <mergeCell ref="S43:T43"/>
    <mergeCell ref="U43:V43"/>
    <mergeCell ref="U47:V47"/>
    <mergeCell ref="G47:H47"/>
    <mergeCell ref="I47:J47"/>
    <mergeCell ref="Q47:R47"/>
    <mergeCell ref="U12:V12"/>
    <mergeCell ref="M16:N16"/>
    <mergeCell ref="Q14:R14"/>
    <mergeCell ref="E15:V15"/>
    <mergeCell ref="M12:N12"/>
    <mergeCell ref="O12:P12"/>
    <mergeCell ref="Q12:R12"/>
    <mergeCell ref="S12:T12"/>
    <mergeCell ref="Q16:R16"/>
    <mergeCell ref="O16:P16"/>
    <mergeCell ref="S16:T16"/>
    <mergeCell ref="U16:V16"/>
    <mergeCell ref="E16:F16"/>
    <mergeCell ref="G16:H16"/>
    <mergeCell ref="I16:J16"/>
    <mergeCell ref="K16:L16"/>
    <mergeCell ref="S18:T18"/>
    <mergeCell ref="E20:F20"/>
    <mergeCell ref="G20:H20"/>
    <mergeCell ref="I20:J20"/>
    <mergeCell ref="K20:L20"/>
    <mergeCell ref="E27:F27"/>
    <mergeCell ref="G27:H27"/>
    <mergeCell ref="I27:J27"/>
    <mergeCell ref="K27:L27"/>
    <mergeCell ref="Q18:R18"/>
    <mergeCell ref="G31:H31"/>
    <mergeCell ref="I31:J31"/>
    <mergeCell ref="K31:L31"/>
    <mergeCell ref="M31:N31"/>
    <mergeCell ref="O31:P31"/>
    <mergeCell ref="I39:J39"/>
    <mergeCell ref="U39:V39"/>
    <mergeCell ref="M39:N39"/>
    <mergeCell ref="S31:T31"/>
    <mergeCell ref="S27:T27"/>
    <mergeCell ref="U27:V27"/>
    <mergeCell ref="Q31:R31"/>
    <mergeCell ref="U31:V31"/>
    <mergeCell ref="S35:T35"/>
    <mergeCell ref="O29:P29"/>
    <mergeCell ref="O39:P39"/>
    <mergeCell ref="K41:L41"/>
    <mergeCell ref="M41:N41"/>
    <mergeCell ref="U41:V41"/>
    <mergeCell ref="E33:F33"/>
    <mergeCell ref="E39:F39"/>
    <mergeCell ref="G39:H39"/>
    <mergeCell ref="U37:V37"/>
    <mergeCell ref="K39:L39"/>
    <mergeCell ref="Q35:R35"/>
    <mergeCell ref="E38:V38"/>
    <mergeCell ref="K52:L52"/>
    <mergeCell ref="M52:N52"/>
    <mergeCell ref="O52:P52"/>
    <mergeCell ref="E52:F52"/>
    <mergeCell ref="A45:V45"/>
    <mergeCell ref="A46:V46"/>
    <mergeCell ref="S52:T52"/>
    <mergeCell ref="E47:F47"/>
    <mergeCell ref="S47:T47"/>
    <mergeCell ref="O47:P47"/>
    <mergeCell ref="M43:N43"/>
    <mergeCell ref="O43:P43"/>
    <mergeCell ref="S39:T39"/>
    <mergeCell ref="Q52:R52"/>
    <mergeCell ref="S41:T41"/>
    <mergeCell ref="Q39:R39"/>
    <mergeCell ref="M47:N47"/>
    <mergeCell ref="E55:V55"/>
    <mergeCell ref="S56:T56"/>
    <mergeCell ref="I54:J54"/>
    <mergeCell ref="K54:L54"/>
    <mergeCell ref="G54:H54"/>
    <mergeCell ref="U56:V56"/>
    <mergeCell ref="U54:V54"/>
    <mergeCell ref="E54:F54"/>
    <mergeCell ref="Q54:R54"/>
    <mergeCell ref="S54:T54"/>
    <mergeCell ref="O67:P67"/>
    <mergeCell ref="Q67:R67"/>
    <mergeCell ref="S65:T65"/>
    <mergeCell ref="M63:N63"/>
    <mergeCell ref="O63:P63"/>
    <mergeCell ref="O65:P65"/>
    <mergeCell ref="Q65:R65"/>
    <mergeCell ref="U67:V67"/>
    <mergeCell ref="E75:F75"/>
    <mergeCell ref="G75:H75"/>
    <mergeCell ref="I75:J75"/>
    <mergeCell ref="K75:L75"/>
    <mergeCell ref="M75:N75"/>
    <mergeCell ref="O75:P75"/>
    <mergeCell ref="E70:V70"/>
    <mergeCell ref="G69:H69"/>
    <mergeCell ref="U75:V75"/>
    <mergeCell ref="U79:V79"/>
    <mergeCell ref="U77:V77"/>
    <mergeCell ref="E78:V78"/>
    <mergeCell ref="E77:F77"/>
    <mergeCell ref="K79:L79"/>
    <mergeCell ref="S77:T77"/>
    <mergeCell ref="E79:F79"/>
    <mergeCell ref="M77:N77"/>
    <mergeCell ref="G79:H79"/>
    <mergeCell ref="I79:J79"/>
    <mergeCell ref="G94:H94"/>
    <mergeCell ref="B84:B87"/>
    <mergeCell ref="A84:A87"/>
    <mergeCell ref="G89:H89"/>
    <mergeCell ref="U96:V96"/>
    <mergeCell ref="Q94:R94"/>
    <mergeCell ref="E87:F87"/>
    <mergeCell ref="I87:J87"/>
    <mergeCell ref="A89:A90"/>
    <mergeCell ref="B89:B90"/>
    <mergeCell ref="S113:T113"/>
    <mergeCell ref="U113:V113"/>
    <mergeCell ref="S98:T98"/>
    <mergeCell ref="U98:V98"/>
    <mergeCell ref="A100:V100"/>
    <mergeCell ref="A107:V107"/>
    <mergeCell ref="E104:F104"/>
    <mergeCell ref="G104:H104"/>
    <mergeCell ref="I104:J104"/>
    <mergeCell ref="G106:H106"/>
    <mergeCell ref="B103:B106"/>
    <mergeCell ref="A103:A106"/>
    <mergeCell ref="B101:B102"/>
    <mergeCell ref="B95:B98"/>
    <mergeCell ref="A95:A98"/>
    <mergeCell ref="A101:A102"/>
    <mergeCell ref="B91:B94"/>
    <mergeCell ref="A68:A71"/>
    <mergeCell ref="B68:B71"/>
    <mergeCell ref="A64:A67"/>
    <mergeCell ref="B64:B67"/>
    <mergeCell ref="A76:A79"/>
    <mergeCell ref="B76:B79"/>
    <mergeCell ref="A72:A75"/>
    <mergeCell ref="B72:B75"/>
    <mergeCell ref="A60:A63"/>
    <mergeCell ref="B60:B63"/>
    <mergeCell ref="B53:B56"/>
    <mergeCell ref="A53:A56"/>
    <mergeCell ref="A58:A59"/>
    <mergeCell ref="B58:B59"/>
    <mergeCell ref="A57:V57"/>
    <mergeCell ref="S58:T58"/>
    <mergeCell ref="O54:P54"/>
    <mergeCell ref="O56:P56"/>
    <mergeCell ref="A49:A52"/>
    <mergeCell ref="B49:B52"/>
    <mergeCell ref="A40:A43"/>
    <mergeCell ref="B40:B43"/>
    <mergeCell ref="A47:A48"/>
    <mergeCell ref="B47:B48"/>
    <mergeCell ref="A44:V44"/>
    <mergeCell ref="U52:V52"/>
    <mergeCell ref="U50:V50"/>
    <mergeCell ref="E41:F41"/>
    <mergeCell ref="A28:A31"/>
    <mergeCell ref="B28:B31"/>
    <mergeCell ref="A24:A27"/>
    <mergeCell ref="B24:B27"/>
    <mergeCell ref="B17:B20"/>
    <mergeCell ref="A13:A16"/>
    <mergeCell ref="B13:B16"/>
  </mergeCells>
  <printOptions horizontalCentered="1"/>
  <pageMargins left="0.7086614173228347" right="0.7086614173228347" top="0.7480314960629921" bottom="0.7480314960629921" header="0.31496062992125984" footer="0.31496062992125984"/>
  <pageSetup fitToHeight="4" horizontalDpi="600" verticalDpi="600" orientation="landscape" pageOrder="overThenDown" paperSize="9" scale="69" r:id="rId1"/>
  <headerFooter alignWithMargins="0">
    <oddFooter>&amp;LZałącznik II do sprawozdania okresowego za II półrocze 2011 r. - RPO WL&amp;Rstrona&amp;P/&amp;N</oddFooter>
  </headerFooter>
  <rowBreaks count="3" manualBreakCount="3">
    <brk id="20" max="255" man="1"/>
    <brk id="43" max="255" man="1"/>
    <brk id="79" max="255" man="1"/>
  </rowBreaks>
</worksheet>
</file>

<file path=xl/worksheets/sheet8.xml><?xml version="1.0" encoding="utf-8"?>
<worksheet xmlns="http://schemas.openxmlformats.org/spreadsheetml/2006/main" xmlns:r="http://schemas.openxmlformats.org/officeDocument/2006/relationships">
  <dimension ref="A2:W224"/>
  <sheetViews>
    <sheetView zoomScale="80" zoomScaleNormal="80" zoomScaleSheetLayoutView="100" zoomScalePageLayoutView="0" workbookViewId="0" topLeftCell="A205">
      <selection activeCell="M28" sqref="M28:N28"/>
    </sheetView>
  </sheetViews>
  <sheetFormatPr defaultColWidth="9.140625" defaultRowHeight="12.75"/>
  <cols>
    <col min="1" max="1" width="20.8515625" style="0" customWidth="1"/>
    <col min="2" max="2" width="10.8515625" style="0" customWidth="1"/>
    <col min="3" max="3" width="13.28125" style="0" customWidth="1"/>
    <col min="4" max="4" width="10.140625" style="0" customWidth="1"/>
    <col min="5" max="5" width="6.7109375" style="0" customWidth="1"/>
    <col min="6" max="12" width="6.7109375" style="2" customWidth="1"/>
    <col min="13" max="13" width="7.421875" style="1" bestFit="1" customWidth="1"/>
    <col min="14" max="14" width="9.28125" style="0" customWidth="1"/>
    <col min="15" max="15" width="6.7109375" style="0" customWidth="1"/>
    <col min="16" max="17" width="6.7109375" style="1" customWidth="1"/>
    <col min="18" max="19" width="6.7109375" style="0" customWidth="1"/>
    <col min="20" max="21" width="6.7109375" style="1" customWidth="1"/>
  </cols>
  <sheetData>
    <row r="2" spans="1:2" ht="12.75">
      <c r="A2" s="8" t="s">
        <v>198</v>
      </c>
      <c r="B2" s="1"/>
    </row>
    <row r="3" spans="1:2" ht="12.75">
      <c r="A3" s="8" t="s">
        <v>107</v>
      </c>
      <c r="B3" s="1"/>
    </row>
    <row r="5" spans="1:22" ht="29.25" customHeight="1">
      <c r="A5" s="278" t="s">
        <v>211</v>
      </c>
      <c r="B5" s="279"/>
      <c r="C5" s="279"/>
      <c r="D5" s="279"/>
      <c r="E5" s="279"/>
      <c r="F5" s="279"/>
      <c r="G5" s="279"/>
      <c r="H5" s="279"/>
      <c r="I5" s="279"/>
      <c r="J5" s="279"/>
      <c r="K5" s="279"/>
      <c r="L5" s="279"/>
      <c r="M5" s="279"/>
      <c r="N5" s="279"/>
      <c r="O5" s="279"/>
      <c r="P5" s="279"/>
      <c r="Q5" s="279"/>
      <c r="R5" s="279"/>
      <c r="S5" s="279"/>
      <c r="T5" s="279"/>
      <c r="U5" s="279"/>
      <c r="V5" s="279"/>
    </row>
    <row r="6" spans="1:22" s="3" customFormat="1" ht="12" customHeight="1">
      <c r="A6" s="146" t="s">
        <v>70</v>
      </c>
      <c r="B6" s="147"/>
      <c r="C6" s="147"/>
      <c r="D6" s="147"/>
      <c r="E6" s="147"/>
      <c r="F6" s="147"/>
      <c r="G6" s="147"/>
      <c r="H6" s="147"/>
      <c r="I6" s="147"/>
      <c r="J6" s="147"/>
      <c r="K6" s="147"/>
      <c r="L6" s="147"/>
      <c r="M6" s="147"/>
      <c r="N6" s="147"/>
      <c r="O6" s="147"/>
      <c r="P6" s="147"/>
      <c r="Q6" s="147"/>
      <c r="R6" s="147"/>
      <c r="S6" s="147"/>
      <c r="T6" s="147"/>
      <c r="U6" s="147"/>
      <c r="V6" s="147"/>
    </row>
    <row r="7" spans="1:22" ht="12.75" customHeight="1">
      <c r="A7" s="133" t="s">
        <v>72</v>
      </c>
      <c r="B7" s="133" t="s">
        <v>125</v>
      </c>
      <c r="C7" s="133" t="s">
        <v>71</v>
      </c>
      <c r="D7" s="43" t="s">
        <v>75</v>
      </c>
      <c r="E7" s="133">
        <v>2007</v>
      </c>
      <c r="F7" s="133"/>
      <c r="G7" s="133">
        <v>2008</v>
      </c>
      <c r="H7" s="133"/>
      <c r="I7" s="133">
        <v>2009</v>
      </c>
      <c r="J7" s="133"/>
      <c r="K7" s="133" t="s">
        <v>334</v>
      </c>
      <c r="L7" s="133"/>
      <c r="M7" s="135">
        <v>2011</v>
      </c>
      <c r="N7" s="135"/>
      <c r="O7" s="133">
        <v>2012</v>
      </c>
      <c r="P7" s="133"/>
      <c r="Q7" s="135">
        <v>2013</v>
      </c>
      <c r="R7" s="135"/>
      <c r="S7" s="133">
        <v>2014</v>
      </c>
      <c r="T7" s="133"/>
      <c r="U7" s="135">
        <v>2015</v>
      </c>
      <c r="V7" s="135"/>
    </row>
    <row r="8" spans="1:22" ht="12.75">
      <c r="A8" s="133"/>
      <c r="B8" s="133"/>
      <c r="C8" s="133"/>
      <c r="D8" s="43" t="s">
        <v>76</v>
      </c>
      <c r="E8" s="43" t="s">
        <v>77</v>
      </c>
      <c r="F8" s="43" t="s">
        <v>78</v>
      </c>
      <c r="G8" s="43" t="s">
        <v>77</v>
      </c>
      <c r="H8" s="43" t="s">
        <v>78</v>
      </c>
      <c r="I8" s="43" t="s">
        <v>77</v>
      </c>
      <c r="J8" s="43" t="s">
        <v>78</v>
      </c>
      <c r="K8" s="43" t="s">
        <v>77</v>
      </c>
      <c r="L8" s="43" t="s">
        <v>78</v>
      </c>
      <c r="M8" s="43" t="s">
        <v>77</v>
      </c>
      <c r="N8" s="44" t="s">
        <v>78</v>
      </c>
      <c r="O8" s="43" t="s">
        <v>77</v>
      </c>
      <c r="P8" s="43" t="s">
        <v>78</v>
      </c>
      <c r="Q8" s="44" t="s">
        <v>77</v>
      </c>
      <c r="R8" s="44" t="s">
        <v>78</v>
      </c>
      <c r="S8" s="43" t="s">
        <v>77</v>
      </c>
      <c r="T8" s="43" t="s">
        <v>78</v>
      </c>
      <c r="U8" s="44" t="s">
        <v>77</v>
      </c>
      <c r="V8" s="44" t="s">
        <v>78</v>
      </c>
    </row>
    <row r="9" spans="1:22" ht="12.75" customHeight="1">
      <c r="A9" s="273" t="s">
        <v>67</v>
      </c>
      <c r="B9" s="273" t="s">
        <v>137</v>
      </c>
      <c r="C9" s="284" t="s">
        <v>317</v>
      </c>
      <c r="D9" s="36" t="s">
        <v>79</v>
      </c>
      <c r="E9" s="5">
        <v>0</v>
      </c>
      <c r="F9" s="5">
        <v>0</v>
      </c>
      <c r="G9" s="5">
        <v>0</v>
      </c>
      <c r="H9" s="5">
        <v>0</v>
      </c>
      <c r="I9" s="5">
        <v>0</v>
      </c>
      <c r="J9" s="5">
        <v>0</v>
      </c>
      <c r="K9" s="5">
        <v>0</v>
      </c>
      <c r="L9" s="5">
        <v>10</v>
      </c>
      <c r="M9" s="9">
        <v>12</v>
      </c>
      <c r="N9" s="6">
        <f>N114+N137</f>
        <v>21</v>
      </c>
      <c r="O9" s="5" t="s">
        <v>74</v>
      </c>
      <c r="P9" s="5" t="s">
        <v>74</v>
      </c>
      <c r="Q9" s="6" t="s">
        <v>74</v>
      </c>
      <c r="R9" s="6" t="s">
        <v>74</v>
      </c>
      <c r="S9" s="5" t="s">
        <v>74</v>
      </c>
      <c r="T9" s="5" t="s">
        <v>74</v>
      </c>
      <c r="U9" s="6" t="s">
        <v>74</v>
      </c>
      <c r="V9" s="6" t="s">
        <v>74</v>
      </c>
    </row>
    <row r="10" spans="1:22" ht="24">
      <c r="A10" s="273"/>
      <c r="B10" s="273"/>
      <c r="C10" s="284"/>
      <c r="D10" s="36" t="s">
        <v>127</v>
      </c>
      <c r="E10" s="140" t="s">
        <v>74</v>
      </c>
      <c r="F10" s="140"/>
      <c r="G10" s="139" t="s">
        <v>74</v>
      </c>
      <c r="H10" s="139"/>
      <c r="I10" s="140" t="s">
        <v>74</v>
      </c>
      <c r="J10" s="140"/>
      <c r="K10" s="140">
        <v>17</v>
      </c>
      <c r="L10" s="140"/>
      <c r="M10" s="140" t="s">
        <v>74</v>
      </c>
      <c r="N10" s="140"/>
      <c r="O10" s="140" t="s">
        <v>74</v>
      </c>
      <c r="P10" s="140"/>
      <c r="Q10" s="139">
        <v>50</v>
      </c>
      <c r="R10" s="139"/>
      <c r="S10" s="140" t="s">
        <v>74</v>
      </c>
      <c r="T10" s="140"/>
      <c r="U10" s="139">
        <v>50</v>
      </c>
      <c r="V10" s="139"/>
    </row>
    <row r="11" spans="1:22" ht="24">
      <c r="A11" s="273"/>
      <c r="B11" s="273"/>
      <c r="C11" s="284"/>
      <c r="D11" s="36" t="s">
        <v>128</v>
      </c>
      <c r="E11" s="140">
        <v>0</v>
      </c>
      <c r="F11" s="140"/>
      <c r="G11" s="140"/>
      <c r="H11" s="140"/>
      <c r="I11" s="140"/>
      <c r="J11" s="140"/>
      <c r="K11" s="140"/>
      <c r="L11" s="140"/>
      <c r="M11" s="140"/>
      <c r="N11" s="140"/>
      <c r="O11" s="140"/>
      <c r="P11" s="140"/>
      <c r="Q11" s="140"/>
      <c r="R11" s="140"/>
      <c r="S11" s="140"/>
      <c r="T11" s="140"/>
      <c r="U11" s="140"/>
      <c r="V11" s="140"/>
    </row>
    <row r="12" spans="1:22" ht="24">
      <c r="A12" s="273"/>
      <c r="B12" s="273"/>
      <c r="C12" s="284"/>
      <c r="D12" s="36" t="s">
        <v>216</v>
      </c>
      <c r="E12" s="140" t="s">
        <v>74</v>
      </c>
      <c r="F12" s="140"/>
      <c r="G12" s="142" t="s">
        <v>74</v>
      </c>
      <c r="H12" s="142"/>
      <c r="I12" s="134" t="s">
        <v>74</v>
      </c>
      <c r="J12" s="134"/>
      <c r="K12" s="134" t="s">
        <v>74</v>
      </c>
      <c r="L12" s="134"/>
      <c r="M12" s="140">
        <f>M117+M140</f>
        <v>30</v>
      </c>
      <c r="N12" s="140"/>
      <c r="O12" s="140">
        <f>O117+O140</f>
        <v>50</v>
      </c>
      <c r="P12" s="140"/>
      <c r="Q12" s="140">
        <f>Q117+Q140</f>
        <v>52</v>
      </c>
      <c r="R12" s="140"/>
      <c r="S12" s="140">
        <f>S117+S140</f>
        <v>52</v>
      </c>
      <c r="T12" s="140"/>
      <c r="U12" s="140">
        <f>U117+U140</f>
        <v>52</v>
      </c>
      <c r="V12" s="140"/>
    </row>
    <row r="13" spans="1:22" ht="12.75" customHeight="1">
      <c r="A13" s="158" t="s">
        <v>254</v>
      </c>
      <c r="B13" s="158" t="s">
        <v>137</v>
      </c>
      <c r="C13" s="165"/>
      <c r="D13" s="36" t="s">
        <v>79</v>
      </c>
      <c r="E13" s="9">
        <v>0</v>
      </c>
      <c r="F13" s="9">
        <v>0</v>
      </c>
      <c r="G13" s="9">
        <v>0</v>
      </c>
      <c r="H13" s="9">
        <v>0</v>
      </c>
      <c r="I13" s="9">
        <v>0</v>
      </c>
      <c r="J13" s="9">
        <v>0</v>
      </c>
      <c r="K13" s="9">
        <v>0</v>
      </c>
      <c r="L13" s="9">
        <v>0</v>
      </c>
      <c r="M13" s="9">
        <v>0</v>
      </c>
      <c r="N13" s="11">
        <f>N17+N21+N25+N29</f>
        <v>23</v>
      </c>
      <c r="O13" s="9" t="s">
        <v>74</v>
      </c>
      <c r="P13" s="9" t="s">
        <v>74</v>
      </c>
      <c r="Q13" s="11" t="s">
        <v>74</v>
      </c>
      <c r="R13" s="11" t="s">
        <v>74</v>
      </c>
      <c r="S13" s="9" t="s">
        <v>74</v>
      </c>
      <c r="T13" s="9" t="s">
        <v>74</v>
      </c>
      <c r="U13" s="11" t="s">
        <v>74</v>
      </c>
      <c r="V13" s="11" t="s">
        <v>74</v>
      </c>
    </row>
    <row r="14" spans="1:22" ht="24">
      <c r="A14" s="158"/>
      <c r="B14" s="158"/>
      <c r="C14" s="165"/>
      <c r="D14" s="36" t="s">
        <v>127</v>
      </c>
      <c r="E14" s="183" t="s">
        <v>74</v>
      </c>
      <c r="F14" s="183"/>
      <c r="G14" s="234" t="s">
        <v>74</v>
      </c>
      <c r="H14" s="234"/>
      <c r="I14" s="183" t="s">
        <v>74</v>
      </c>
      <c r="J14" s="183"/>
      <c r="K14" s="172"/>
      <c r="L14" s="172"/>
      <c r="M14" s="183" t="s">
        <v>74</v>
      </c>
      <c r="N14" s="183"/>
      <c r="O14" s="183" t="s">
        <v>74</v>
      </c>
      <c r="P14" s="183"/>
      <c r="Q14" s="176">
        <v>115</v>
      </c>
      <c r="R14" s="176"/>
      <c r="S14" s="183" t="s">
        <v>74</v>
      </c>
      <c r="T14" s="183"/>
      <c r="U14" s="176">
        <v>124</v>
      </c>
      <c r="V14" s="176"/>
    </row>
    <row r="15" spans="1:22" ht="24">
      <c r="A15" s="158"/>
      <c r="B15" s="158"/>
      <c r="C15" s="165"/>
      <c r="D15" s="36" t="s">
        <v>128</v>
      </c>
      <c r="E15" s="183">
        <v>0</v>
      </c>
      <c r="F15" s="183"/>
      <c r="G15" s="183"/>
      <c r="H15" s="183"/>
      <c r="I15" s="183"/>
      <c r="J15" s="183"/>
      <c r="K15" s="183"/>
      <c r="L15" s="183"/>
      <c r="M15" s="183"/>
      <c r="N15" s="183"/>
      <c r="O15" s="183"/>
      <c r="P15" s="183"/>
      <c r="Q15" s="183"/>
      <c r="R15" s="183"/>
      <c r="S15" s="183"/>
      <c r="T15" s="183"/>
      <c r="U15" s="183"/>
      <c r="V15" s="183"/>
    </row>
    <row r="16" spans="1:22" ht="24">
      <c r="A16" s="158"/>
      <c r="B16" s="158"/>
      <c r="C16" s="165"/>
      <c r="D16" s="36" t="s">
        <v>216</v>
      </c>
      <c r="E16" s="140" t="s">
        <v>74</v>
      </c>
      <c r="F16" s="140"/>
      <c r="G16" s="142" t="s">
        <v>74</v>
      </c>
      <c r="H16" s="142"/>
      <c r="I16" s="134" t="s">
        <v>74</v>
      </c>
      <c r="J16" s="134"/>
      <c r="K16" s="134" t="s">
        <v>74</v>
      </c>
      <c r="L16" s="134"/>
      <c r="M16" s="140">
        <f>M20+M24+M28+M32</f>
        <v>47</v>
      </c>
      <c r="N16" s="140"/>
      <c r="O16" s="140">
        <f>O20+O24+O28+O32</f>
        <v>90</v>
      </c>
      <c r="P16" s="140"/>
      <c r="Q16" s="140">
        <f>Q20+Q24+Q28+Q32</f>
        <v>92</v>
      </c>
      <c r="R16" s="140"/>
      <c r="S16" s="140">
        <f>S20+S24+S28+S32</f>
        <v>92</v>
      </c>
      <c r="T16" s="140"/>
      <c r="U16" s="140">
        <f>U20+U24+U28+U32</f>
        <v>92</v>
      </c>
      <c r="V16" s="140"/>
    </row>
    <row r="17" spans="1:22" ht="12.75" customHeight="1">
      <c r="A17" s="274" t="s">
        <v>270</v>
      </c>
      <c r="B17" s="158" t="s">
        <v>137</v>
      </c>
      <c r="C17" s="165"/>
      <c r="D17" s="36" t="s">
        <v>79</v>
      </c>
      <c r="E17" s="9">
        <v>0</v>
      </c>
      <c r="F17" s="9">
        <v>0</v>
      </c>
      <c r="G17" s="9">
        <v>0</v>
      </c>
      <c r="H17" s="9">
        <v>0</v>
      </c>
      <c r="I17" s="9">
        <v>0</v>
      </c>
      <c r="J17" s="9">
        <v>0</v>
      </c>
      <c r="K17" s="9">
        <v>0</v>
      </c>
      <c r="L17" s="9">
        <v>0</v>
      </c>
      <c r="M17" s="9">
        <v>0</v>
      </c>
      <c r="N17" s="11">
        <f>N118</f>
        <v>1</v>
      </c>
      <c r="O17" s="9" t="s">
        <v>74</v>
      </c>
      <c r="P17" s="9" t="s">
        <v>74</v>
      </c>
      <c r="Q17" s="11" t="s">
        <v>74</v>
      </c>
      <c r="R17" s="11" t="s">
        <v>74</v>
      </c>
      <c r="S17" s="9" t="s">
        <v>74</v>
      </c>
      <c r="T17" s="9" t="s">
        <v>74</v>
      </c>
      <c r="U17" s="11" t="s">
        <v>74</v>
      </c>
      <c r="V17" s="11" t="s">
        <v>74</v>
      </c>
    </row>
    <row r="18" spans="1:22" ht="24">
      <c r="A18" s="274"/>
      <c r="B18" s="158"/>
      <c r="C18" s="165"/>
      <c r="D18" s="36" t="s">
        <v>127</v>
      </c>
      <c r="E18" s="183" t="s">
        <v>74</v>
      </c>
      <c r="F18" s="183"/>
      <c r="G18" s="234" t="s">
        <v>74</v>
      </c>
      <c r="H18" s="234"/>
      <c r="I18" s="183" t="s">
        <v>74</v>
      </c>
      <c r="J18" s="183"/>
      <c r="K18" s="172">
        <v>2</v>
      </c>
      <c r="L18" s="172"/>
      <c r="M18" s="183" t="s">
        <v>74</v>
      </c>
      <c r="N18" s="183"/>
      <c r="O18" s="183" t="s">
        <v>74</v>
      </c>
      <c r="P18" s="183"/>
      <c r="Q18" s="176">
        <v>15</v>
      </c>
      <c r="R18" s="176"/>
      <c r="S18" s="183" t="s">
        <v>74</v>
      </c>
      <c r="T18" s="183"/>
      <c r="U18" s="176">
        <v>16</v>
      </c>
      <c r="V18" s="176"/>
    </row>
    <row r="19" spans="1:22" ht="24">
      <c r="A19" s="274"/>
      <c r="B19" s="158"/>
      <c r="C19" s="165"/>
      <c r="D19" s="36" t="s">
        <v>128</v>
      </c>
      <c r="E19" s="183">
        <v>0</v>
      </c>
      <c r="F19" s="183"/>
      <c r="G19" s="183"/>
      <c r="H19" s="183"/>
      <c r="I19" s="183"/>
      <c r="J19" s="183"/>
      <c r="K19" s="183"/>
      <c r="L19" s="183"/>
      <c r="M19" s="183"/>
      <c r="N19" s="183"/>
      <c r="O19" s="183"/>
      <c r="P19" s="183"/>
      <c r="Q19" s="183"/>
      <c r="R19" s="183"/>
      <c r="S19" s="183"/>
      <c r="T19" s="183"/>
      <c r="U19" s="183"/>
      <c r="V19" s="183"/>
    </row>
    <row r="20" spans="1:22" ht="24">
      <c r="A20" s="274"/>
      <c r="B20" s="158"/>
      <c r="C20" s="165"/>
      <c r="D20" s="36" t="s">
        <v>216</v>
      </c>
      <c r="E20" s="140" t="s">
        <v>74</v>
      </c>
      <c r="F20" s="140"/>
      <c r="G20" s="142" t="s">
        <v>74</v>
      </c>
      <c r="H20" s="142"/>
      <c r="I20" s="134" t="s">
        <v>74</v>
      </c>
      <c r="J20" s="134"/>
      <c r="K20" s="134" t="s">
        <v>74</v>
      </c>
      <c r="L20" s="134"/>
      <c r="M20" s="140">
        <f>M121</f>
        <v>2</v>
      </c>
      <c r="N20" s="140"/>
      <c r="O20" s="140">
        <f>O121</f>
        <v>20</v>
      </c>
      <c r="P20" s="140"/>
      <c r="Q20" s="140">
        <f>Q121</f>
        <v>20</v>
      </c>
      <c r="R20" s="140"/>
      <c r="S20" s="140">
        <f>S121</f>
        <v>20</v>
      </c>
      <c r="T20" s="140"/>
      <c r="U20" s="140">
        <f>U121</f>
        <v>20</v>
      </c>
      <c r="V20" s="140"/>
    </row>
    <row r="21" spans="1:22" ht="12.75" customHeight="1">
      <c r="A21" s="158" t="s">
        <v>261</v>
      </c>
      <c r="B21" s="158" t="s">
        <v>137</v>
      </c>
      <c r="C21" s="165"/>
      <c r="D21" s="36" t="s">
        <v>79</v>
      </c>
      <c r="E21" s="9">
        <v>0</v>
      </c>
      <c r="F21" s="9">
        <v>0</v>
      </c>
      <c r="G21" s="9">
        <v>0</v>
      </c>
      <c r="H21" s="9">
        <v>0</v>
      </c>
      <c r="I21" s="9">
        <v>0</v>
      </c>
      <c r="J21" s="9">
        <v>0</v>
      </c>
      <c r="K21" s="9">
        <v>0</v>
      </c>
      <c r="L21" s="9">
        <v>1</v>
      </c>
      <c r="M21" s="9">
        <v>1</v>
      </c>
      <c r="N21" s="11">
        <f>N141</f>
        <v>1</v>
      </c>
      <c r="O21" s="9" t="s">
        <v>74</v>
      </c>
      <c r="P21" s="9" t="s">
        <v>74</v>
      </c>
      <c r="Q21" s="11" t="s">
        <v>74</v>
      </c>
      <c r="R21" s="11" t="s">
        <v>74</v>
      </c>
      <c r="S21" s="9" t="s">
        <v>74</v>
      </c>
      <c r="T21" s="9" t="s">
        <v>74</v>
      </c>
      <c r="U21" s="11" t="s">
        <v>74</v>
      </c>
      <c r="V21" s="11" t="s">
        <v>74</v>
      </c>
    </row>
    <row r="22" spans="1:22" ht="24">
      <c r="A22" s="158"/>
      <c r="B22" s="158"/>
      <c r="C22" s="165"/>
      <c r="D22" s="36" t="s">
        <v>127</v>
      </c>
      <c r="E22" s="183" t="s">
        <v>74</v>
      </c>
      <c r="F22" s="183"/>
      <c r="G22" s="234" t="s">
        <v>74</v>
      </c>
      <c r="H22" s="234"/>
      <c r="I22" s="183" t="s">
        <v>74</v>
      </c>
      <c r="J22" s="183"/>
      <c r="K22" s="183">
        <v>5</v>
      </c>
      <c r="L22" s="183"/>
      <c r="M22" s="183" t="s">
        <v>74</v>
      </c>
      <c r="N22" s="183"/>
      <c r="O22" s="183" t="s">
        <v>74</v>
      </c>
      <c r="P22" s="183"/>
      <c r="Q22" s="234">
        <v>25</v>
      </c>
      <c r="R22" s="234"/>
      <c r="S22" s="183" t="s">
        <v>74</v>
      </c>
      <c r="T22" s="183"/>
      <c r="U22" s="234">
        <v>27</v>
      </c>
      <c r="V22" s="234"/>
    </row>
    <row r="23" spans="1:22" ht="24">
      <c r="A23" s="158"/>
      <c r="B23" s="158"/>
      <c r="C23" s="165"/>
      <c r="D23" s="36" t="s">
        <v>128</v>
      </c>
      <c r="E23" s="183">
        <v>0</v>
      </c>
      <c r="F23" s="183"/>
      <c r="G23" s="183"/>
      <c r="H23" s="183"/>
      <c r="I23" s="183"/>
      <c r="J23" s="183"/>
      <c r="K23" s="183"/>
      <c r="L23" s="183"/>
      <c r="M23" s="183"/>
      <c r="N23" s="183"/>
      <c r="O23" s="183"/>
      <c r="P23" s="183"/>
      <c r="Q23" s="183"/>
      <c r="R23" s="183"/>
      <c r="S23" s="183"/>
      <c r="T23" s="183"/>
      <c r="U23" s="183"/>
      <c r="V23" s="183"/>
    </row>
    <row r="24" spans="1:22" ht="24">
      <c r="A24" s="158"/>
      <c r="B24" s="158"/>
      <c r="C24" s="165"/>
      <c r="D24" s="36" t="s">
        <v>216</v>
      </c>
      <c r="E24" s="140" t="s">
        <v>74</v>
      </c>
      <c r="F24" s="140"/>
      <c r="G24" s="142" t="s">
        <v>74</v>
      </c>
      <c r="H24" s="142"/>
      <c r="I24" s="134" t="s">
        <v>74</v>
      </c>
      <c r="J24" s="134"/>
      <c r="K24" s="134" t="s">
        <v>74</v>
      </c>
      <c r="L24" s="134"/>
      <c r="M24" s="140">
        <f>M144</f>
        <v>9</v>
      </c>
      <c r="N24" s="140"/>
      <c r="O24" s="140">
        <f>O144</f>
        <v>20</v>
      </c>
      <c r="P24" s="140"/>
      <c r="Q24" s="140">
        <f>Q144</f>
        <v>20</v>
      </c>
      <c r="R24" s="140"/>
      <c r="S24" s="140">
        <f>S144</f>
        <v>20</v>
      </c>
      <c r="T24" s="140"/>
      <c r="U24" s="140">
        <f>U144</f>
        <v>20</v>
      </c>
      <c r="V24" s="140"/>
    </row>
    <row r="25" spans="1:22" ht="12.75" customHeight="1">
      <c r="A25" s="158" t="s">
        <v>262</v>
      </c>
      <c r="B25" s="158" t="s">
        <v>137</v>
      </c>
      <c r="C25" s="165"/>
      <c r="D25" s="36" t="s">
        <v>79</v>
      </c>
      <c r="E25" s="9">
        <v>0</v>
      </c>
      <c r="F25" s="9">
        <v>0</v>
      </c>
      <c r="G25" s="9">
        <v>0</v>
      </c>
      <c r="H25" s="9">
        <v>0</v>
      </c>
      <c r="I25" s="9">
        <v>0</v>
      </c>
      <c r="J25" s="9">
        <v>0</v>
      </c>
      <c r="K25" s="9">
        <v>0</v>
      </c>
      <c r="L25" s="9">
        <v>2</v>
      </c>
      <c r="M25" s="9">
        <v>3</v>
      </c>
      <c r="N25" s="11">
        <f>N145</f>
        <v>9</v>
      </c>
      <c r="O25" s="9" t="s">
        <v>74</v>
      </c>
      <c r="P25" s="9" t="s">
        <v>74</v>
      </c>
      <c r="Q25" s="11" t="s">
        <v>74</v>
      </c>
      <c r="R25" s="11" t="s">
        <v>74</v>
      </c>
      <c r="S25" s="9" t="s">
        <v>74</v>
      </c>
      <c r="T25" s="9" t="s">
        <v>74</v>
      </c>
      <c r="U25" s="11" t="s">
        <v>74</v>
      </c>
      <c r="V25" s="11" t="s">
        <v>74</v>
      </c>
    </row>
    <row r="26" spans="1:22" ht="24">
      <c r="A26" s="158"/>
      <c r="B26" s="158"/>
      <c r="C26" s="165"/>
      <c r="D26" s="36" t="s">
        <v>127</v>
      </c>
      <c r="E26" s="183" t="s">
        <v>74</v>
      </c>
      <c r="F26" s="183"/>
      <c r="G26" s="234" t="s">
        <v>74</v>
      </c>
      <c r="H26" s="234"/>
      <c r="I26" s="183" t="s">
        <v>74</v>
      </c>
      <c r="J26" s="183"/>
      <c r="K26" s="183">
        <v>10</v>
      </c>
      <c r="L26" s="183"/>
      <c r="M26" s="183" t="s">
        <v>74</v>
      </c>
      <c r="N26" s="183"/>
      <c r="O26" s="183" t="s">
        <v>74</v>
      </c>
      <c r="P26" s="183"/>
      <c r="Q26" s="234">
        <v>60</v>
      </c>
      <c r="R26" s="234"/>
      <c r="S26" s="183" t="s">
        <v>74</v>
      </c>
      <c r="T26" s="183"/>
      <c r="U26" s="234">
        <v>65</v>
      </c>
      <c r="V26" s="234"/>
    </row>
    <row r="27" spans="1:22" ht="24">
      <c r="A27" s="158"/>
      <c r="B27" s="158"/>
      <c r="C27" s="165"/>
      <c r="D27" s="36" t="s">
        <v>128</v>
      </c>
      <c r="E27" s="183">
        <v>0</v>
      </c>
      <c r="F27" s="183"/>
      <c r="G27" s="183"/>
      <c r="H27" s="183"/>
      <c r="I27" s="183"/>
      <c r="J27" s="183"/>
      <c r="K27" s="183"/>
      <c r="L27" s="183"/>
      <c r="M27" s="183"/>
      <c r="N27" s="183"/>
      <c r="O27" s="183"/>
      <c r="P27" s="183"/>
      <c r="Q27" s="183"/>
      <c r="R27" s="183"/>
      <c r="S27" s="183"/>
      <c r="T27" s="183"/>
      <c r="U27" s="183"/>
      <c r="V27" s="183"/>
    </row>
    <row r="28" spans="1:22" ht="24">
      <c r="A28" s="158"/>
      <c r="B28" s="158"/>
      <c r="C28" s="165"/>
      <c r="D28" s="36" t="s">
        <v>216</v>
      </c>
      <c r="E28" s="140" t="s">
        <v>74</v>
      </c>
      <c r="F28" s="140"/>
      <c r="G28" s="142" t="s">
        <v>74</v>
      </c>
      <c r="H28" s="142"/>
      <c r="I28" s="134" t="s">
        <v>74</v>
      </c>
      <c r="J28" s="134"/>
      <c r="K28" s="134" t="s">
        <v>74</v>
      </c>
      <c r="L28" s="134"/>
      <c r="M28" s="140">
        <f>M148</f>
        <v>16</v>
      </c>
      <c r="N28" s="140"/>
      <c r="O28" s="140">
        <f>O148</f>
        <v>20</v>
      </c>
      <c r="P28" s="140"/>
      <c r="Q28" s="140">
        <f>Q148</f>
        <v>21</v>
      </c>
      <c r="R28" s="140"/>
      <c r="S28" s="140">
        <f>S148</f>
        <v>21</v>
      </c>
      <c r="T28" s="140"/>
      <c r="U28" s="140">
        <f>U148</f>
        <v>21</v>
      </c>
      <c r="V28" s="140"/>
    </row>
    <row r="29" spans="1:22" ht="12.75" customHeight="1">
      <c r="A29" s="274" t="s">
        <v>263</v>
      </c>
      <c r="B29" s="158" t="s">
        <v>137</v>
      </c>
      <c r="C29" s="165"/>
      <c r="D29" s="36" t="s">
        <v>79</v>
      </c>
      <c r="E29" s="9">
        <v>0</v>
      </c>
      <c r="F29" s="9">
        <v>0</v>
      </c>
      <c r="G29" s="9">
        <v>0</v>
      </c>
      <c r="H29" s="9">
        <v>0</v>
      </c>
      <c r="I29" s="9">
        <v>0</v>
      </c>
      <c r="J29" s="9">
        <v>0</v>
      </c>
      <c r="K29" s="9">
        <v>0</v>
      </c>
      <c r="L29" s="9">
        <v>4</v>
      </c>
      <c r="M29" s="9">
        <v>5</v>
      </c>
      <c r="N29" s="11">
        <f>N149</f>
        <v>12</v>
      </c>
      <c r="O29" s="9" t="s">
        <v>74</v>
      </c>
      <c r="P29" s="9" t="s">
        <v>74</v>
      </c>
      <c r="Q29" s="11" t="s">
        <v>74</v>
      </c>
      <c r="R29" s="11" t="s">
        <v>74</v>
      </c>
      <c r="S29" s="9" t="s">
        <v>74</v>
      </c>
      <c r="T29" s="9" t="s">
        <v>74</v>
      </c>
      <c r="U29" s="11" t="s">
        <v>74</v>
      </c>
      <c r="V29" s="11" t="s">
        <v>74</v>
      </c>
    </row>
    <row r="30" spans="1:22" ht="24">
      <c r="A30" s="274"/>
      <c r="B30" s="158"/>
      <c r="C30" s="165"/>
      <c r="D30" s="36" t="s">
        <v>127</v>
      </c>
      <c r="E30" s="183" t="s">
        <v>74</v>
      </c>
      <c r="F30" s="183"/>
      <c r="G30" s="234" t="s">
        <v>74</v>
      </c>
      <c r="H30" s="234"/>
      <c r="I30" s="183" t="s">
        <v>74</v>
      </c>
      <c r="J30" s="183"/>
      <c r="K30" s="183">
        <v>3</v>
      </c>
      <c r="L30" s="183"/>
      <c r="M30" s="183" t="s">
        <v>74</v>
      </c>
      <c r="N30" s="183"/>
      <c r="O30" s="183" t="s">
        <v>74</v>
      </c>
      <c r="P30" s="183"/>
      <c r="Q30" s="234">
        <v>15</v>
      </c>
      <c r="R30" s="234"/>
      <c r="S30" s="183" t="s">
        <v>74</v>
      </c>
      <c r="T30" s="183"/>
      <c r="U30" s="234">
        <v>16</v>
      </c>
      <c r="V30" s="234"/>
    </row>
    <row r="31" spans="1:22" ht="24">
      <c r="A31" s="274"/>
      <c r="B31" s="158"/>
      <c r="C31" s="165"/>
      <c r="D31" s="36" t="s">
        <v>128</v>
      </c>
      <c r="E31" s="183">
        <v>0</v>
      </c>
      <c r="F31" s="183"/>
      <c r="G31" s="183"/>
      <c r="H31" s="183"/>
      <c r="I31" s="183"/>
      <c r="J31" s="183"/>
      <c r="K31" s="183"/>
      <c r="L31" s="183"/>
      <c r="M31" s="183"/>
      <c r="N31" s="183"/>
      <c r="O31" s="183"/>
      <c r="P31" s="183"/>
      <c r="Q31" s="183"/>
      <c r="R31" s="183"/>
      <c r="S31" s="183"/>
      <c r="T31" s="183"/>
      <c r="U31" s="183"/>
      <c r="V31" s="183"/>
    </row>
    <row r="32" spans="1:22" ht="24">
      <c r="A32" s="274"/>
      <c r="B32" s="158"/>
      <c r="C32" s="165"/>
      <c r="D32" s="36" t="s">
        <v>216</v>
      </c>
      <c r="E32" s="140" t="s">
        <v>74</v>
      </c>
      <c r="F32" s="140"/>
      <c r="G32" s="142" t="s">
        <v>74</v>
      </c>
      <c r="H32" s="142"/>
      <c r="I32" s="134" t="s">
        <v>74</v>
      </c>
      <c r="J32" s="134"/>
      <c r="K32" s="134" t="s">
        <v>74</v>
      </c>
      <c r="L32" s="134"/>
      <c r="M32" s="140">
        <f>M152</f>
        <v>20</v>
      </c>
      <c r="N32" s="140"/>
      <c r="O32" s="140">
        <f>O152</f>
        <v>30</v>
      </c>
      <c r="P32" s="140"/>
      <c r="Q32" s="140">
        <f>Q152</f>
        <v>31</v>
      </c>
      <c r="R32" s="140"/>
      <c r="S32" s="140">
        <f>S152</f>
        <v>31</v>
      </c>
      <c r="T32" s="140"/>
      <c r="U32" s="140">
        <f>U152</f>
        <v>31</v>
      </c>
      <c r="V32" s="140"/>
    </row>
    <row r="33" spans="1:22" ht="12.75" customHeight="1">
      <c r="A33" s="158" t="s">
        <v>266</v>
      </c>
      <c r="B33" s="158" t="s">
        <v>135</v>
      </c>
      <c r="C33" s="165"/>
      <c r="D33" s="36" t="s">
        <v>79</v>
      </c>
      <c r="E33" s="9">
        <v>0</v>
      </c>
      <c r="F33" s="9">
        <v>0</v>
      </c>
      <c r="G33" s="9">
        <v>0</v>
      </c>
      <c r="H33" s="9">
        <v>0</v>
      </c>
      <c r="I33" s="9">
        <v>0</v>
      </c>
      <c r="J33" s="9">
        <v>0</v>
      </c>
      <c r="K33" s="9">
        <v>0</v>
      </c>
      <c r="L33" s="9">
        <v>0</v>
      </c>
      <c r="M33" s="9">
        <v>0</v>
      </c>
      <c r="N33" s="11">
        <f>N122</f>
        <v>0</v>
      </c>
      <c r="O33" s="9" t="s">
        <v>74</v>
      </c>
      <c r="P33" s="9" t="s">
        <v>74</v>
      </c>
      <c r="Q33" s="11" t="s">
        <v>74</v>
      </c>
      <c r="R33" s="11" t="s">
        <v>74</v>
      </c>
      <c r="S33" s="9" t="s">
        <v>74</v>
      </c>
      <c r="T33" s="9" t="s">
        <v>74</v>
      </c>
      <c r="U33" s="11" t="s">
        <v>74</v>
      </c>
      <c r="V33" s="11" t="s">
        <v>74</v>
      </c>
    </row>
    <row r="34" spans="1:22" ht="24">
      <c r="A34" s="158"/>
      <c r="B34" s="158"/>
      <c r="C34" s="165"/>
      <c r="D34" s="36" t="s">
        <v>127</v>
      </c>
      <c r="E34" s="183" t="s">
        <v>74</v>
      </c>
      <c r="F34" s="183"/>
      <c r="G34" s="234" t="s">
        <v>74</v>
      </c>
      <c r="H34" s="234"/>
      <c r="I34" s="183" t="s">
        <v>74</v>
      </c>
      <c r="J34" s="183"/>
      <c r="K34" s="172">
        <v>200</v>
      </c>
      <c r="L34" s="172"/>
      <c r="M34" s="183" t="s">
        <v>74</v>
      </c>
      <c r="N34" s="183"/>
      <c r="O34" s="183" t="s">
        <v>74</v>
      </c>
      <c r="P34" s="183"/>
      <c r="Q34" s="176">
        <v>1500</v>
      </c>
      <c r="R34" s="176"/>
      <c r="S34" s="183" t="s">
        <v>74</v>
      </c>
      <c r="T34" s="183"/>
      <c r="U34" s="176">
        <v>1600</v>
      </c>
      <c r="V34" s="176"/>
    </row>
    <row r="35" spans="1:22" ht="24">
      <c r="A35" s="158"/>
      <c r="B35" s="158"/>
      <c r="C35" s="165"/>
      <c r="D35" s="36" t="s">
        <v>128</v>
      </c>
      <c r="E35" s="183">
        <v>0</v>
      </c>
      <c r="F35" s="183"/>
      <c r="G35" s="183"/>
      <c r="H35" s="183"/>
      <c r="I35" s="183"/>
      <c r="J35" s="183"/>
      <c r="K35" s="183"/>
      <c r="L35" s="183"/>
      <c r="M35" s="183"/>
      <c r="N35" s="183"/>
      <c r="O35" s="183"/>
      <c r="P35" s="183"/>
      <c r="Q35" s="183"/>
      <c r="R35" s="183"/>
      <c r="S35" s="183"/>
      <c r="T35" s="183"/>
      <c r="U35" s="183"/>
      <c r="V35" s="183"/>
    </row>
    <row r="36" spans="1:22" ht="24">
      <c r="A36" s="158"/>
      <c r="B36" s="158"/>
      <c r="C36" s="165"/>
      <c r="D36" s="36" t="s">
        <v>216</v>
      </c>
      <c r="E36" s="140" t="s">
        <v>74</v>
      </c>
      <c r="F36" s="140"/>
      <c r="G36" s="142" t="s">
        <v>74</v>
      </c>
      <c r="H36" s="142"/>
      <c r="I36" s="134" t="s">
        <v>74</v>
      </c>
      <c r="J36" s="134"/>
      <c r="K36" s="134" t="s">
        <v>74</v>
      </c>
      <c r="L36" s="134"/>
      <c r="M36" s="140">
        <f>M125</f>
        <v>2474</v>
      </c>
      <c r="N36" s="140"/>
      <c r="O36" s="140">
        <f>O125</f>
        <v>201143</v>
      </c>
      <c r="P36" s="140"/>
      <c r="Q36" s="140">
        <f>Q125</f>
        <v>201143</v>
      </c>
      <c r="R36" s="140"/>
      <c r="S36" s="140">
        <f>S125</f>
        <v>201143</v>
      </c>
      <c r="T36" s="140"/>
      <c r="U36" s="140">
        <f>U125</f>
        <v>201143</v>
      </c>
      <c r="V36" s="140"/>
    </row>
    <row r="37" spans="1:22" ht="12.75" customHeight="1">
      <c r="A37" s="158" t="s">
        <v>347</v>
      </c>
      <c r="B37" s="158" t="s">
        <v>137</v>
      </c>
      <c r="C37" s="165"/>
      <c r="D37" s="36" t="s">
        <v>79</v>
      </c>
      <c r="E37" s="9">
        <v>0</v>
      </c>
      <c r="F37" s="9">
        <v>0</v>
      </c>
      <c r="G37" s="9">
        <v>0</v>
      </c>
      <c r="H37" s="9">
        <v>0</v>
      </c>
      <c r="I37" s="9">
        <v>0</v>
      </c>
      <c r="J37" s="9">
        <v>0</v>
      </c>
      <c r="K37" s="9">
        <v>0</v>
      </c>
      <c r="L37" s="9">
        <v>7</v>
      </c>
      <c r="M37" s="9">
        <v>8</v>
      </c>
      <c r="N37" s="11">
        <f>N153</f>
        <v>9</v>
      </c>
      <c r="O37" s="9" t="s">
        <v>74</v>
      </c>
      <c r="P37" s="9" t="s">
        <v>74</v>
      </c>
      <c r="Q37" s="11" t="s">
        <v>74</v>
      </c>
      <c r="R37" s="11" t="s">
        <v>74</v>
      </c>
      <c r="S37" s="9" t="s">
        <v>74</v>
      </c>
      <c r="T37" s="9" t="s">
        <v>74</v>
      </c>
      <c r="U37" s="11" t="s">
        <v>74</v>
      </c>
      <c r="V37" s="11" t="s">
        <v>74</v>
      </c>
    </row>
    <row r="38" spans="1:22" ht="24">
      <c r="A38" s="158"/>
      <c r="B38" s="158"/>
      <c r="C38" s="165"/>
      <c r="D38" s="36" t="s">
        <v>127</v>
      </c>
      <c r="E38" s="183" t="s">
        <v>74</v>
      </c>
      <c r="F38" s="183"/>
      <c r="G38" s="234" t="s">
        <v>74</v>
      </c>
      <c r="H38" s="234"/>
      <c r="I38" s="183" t="s">
        <v>74</v>
      </c>
      <c r="J38" s="183"/>
      <c r="K38" s="172">
        <v>7</v>
      </c>
      <c r="L38" s="172"/>
      <c r="M38" s="183" t="s">
        <v>74</v>
      </c>
      <c r="N38" s="183"/>
      <c r="O38" s="183" t="s">
        <v>74</v>
      </c>
      <c r="P38" s="183"/>
      <c r="Q38" s="176">
        <v>50</v>
      </c>
      <c r="R38" s="176"/>
      <c r="S38" s="183" t="s">
        <v>74</v>
      </c>
      <c r="T38" s="183"/>
      <c r="U38" s="176">
        <v>60</v>
      </c>
      <c r="V38" s="176"/>
    </row>
    <row r="39" spans="1:22" ht="24">
      <c r="A39" s="158"/>
      <c r="B39" s="158"/>
      <c r="C39" s="165"/>
      <c r="D39" s="36" t="s">
        <v>128</v>
      </c>
      <c r="E39" s="183">
        <v>0</v>
      </c>
      <c r="F39" s="183"/>
      <c r="G39" s="183"/>
      <c r="H39" s="183"/>
      <c r="I39" s="183"/>
      <c r="J39" s="183"/>
      <c r="K39" s="183"/>
      <c r="L39" s="183"/>
      <c r="M39" s="183"/>
      <c r="N39" s="183"/>
      <c r="O39" s="183"/>
      <c r="P39" s="183"/>
      <c r="Q39" s="183"/>
      <c r="R39" s="183"/>
      <c r="S39" s="183"/>
      <c r="T39" s="183"/>
      <c r="U39" s="183"/>
      <c r="V39" s="183"/>
    </row>
    <row r="40" spans="1:22" ht="24">
      <c r="A40" s="158"/>
      <c r="B40" s="158"/>
      <c r="C40" s="165"/>
      <c r="D40" s="36" t="s">
        <v>216</v>
      </c>
      <c r="E40" s="140" t="s">
        <v>74</v>
      </c>
      <c r="F40" s="140"/>
      <c r="G40" s="142" t="s">
        <v>74</v>
      </c>
      <c r="H40" s="142"/>
      <c r="I40" s="134" t="s">
        <v>74</v>
      </c>
      <c r="J40" s="134"/>
      <c r="K40" s="134" t="s">
        <v>74</v>
      </c>
      <c r="L40" s="134"/>
      <c r="M40" s="140">
        <f>M156</f>
        <v>50</v>
      </c>
      <c r="N40" s="140"/>
      <c r="O40" s="140">
        <f>O156</f>
        <v>61</v>
      </c>
      <c r="P40" s="140"/>
      <c r="Q40" s="140">
        <f>Q156</f>
        <v>63</v>
      </c>
      <c r="R40" s="140"/>
      <c r="S40" s="140">
        <f>S156</f>
        <v>63</v>
      </c>
      <c r="T40" s="140"/>
      <c r="U40" s="140">
        <f>U156</f>
        <v>63</v>
      </c>
      <c r="V40" s="140"/>
    </row>
    <row r="41" spans="1:22" ht="12.75" customHeight="1">
      <c r="A41" s="274" t="s">
        <v>255</v>
      </c>
      <c r="B41" s="158" t="s">
        <v>137</v>
      </c>
      <c r="C41" s="165"/>
      <c r="D41" s="41" t="s">
        <v>79</v>
      </c>
      <c r="E41" s="9">
        <v>0</v>
      </c>
      <c r="F41" s="9">
        <v>0</v>
      </c>
      <c r="G41" s="9">
        <v>0</v>
      </c>
      <c r="H41" s="9">
        <v>0</v>
      </c>
      <c r="I41" s="9">
        <v>0</v>
      </c>
      <c r="J41" s="9">
        <v>0</v>
      </c>
      <c r="K41" s="9">
        <v>0</v>
      </c>
      <c r="L41" s="9">
        <v>0</v>
      </c>
      <c r="M41" s="9">
        <v>8</v>
      </c>
      <c r="N41" s="11">
        <f>N157</f>
        <v>9</v>
      </c>
      <c r="O41" s="9" t="s">
        <v>74</v>
      </c>
      <c r="P41" s="9" t="s">
        <v>74</v>
      </c>
      <c r="Q41" s="11" t="s">
        <v>74</v>
      </c>
      <c r="R41" s="11" t="s">
        <v>74</v>
      </c>
      <c r="S41" s="9" t="s">
        <v>74</v>
      </c>
      <c r="T41" s="9" t="s">
        <v>74</v>
      </c>
      <c r="U41" s="11" t="s">
        <v>74</v>
      </c>
      <c r="V41" s="11" t="s">
        <v>74</v>
      </c>
    </row>
    <row r="42" spans="1:22" ht="24">
      <c r="A42" s="274"/>
      <c r="B42" s="158"/>
      <c r="C42" s="165"/>
      <c r="D42" s="41" t="s">
        <v>127</v>
      </c>
      <c r="E42" s="183" t="s">
        <v>74</v>
      </c>
      <c r="F42" s="183"/>
      <c r="G42" s="234" t="s">
        <v>74</v>
      </c>
      <c r="H42" s="234"/>
      <c r="I42" s="183" t="s">
        <v>74</v>
      </c>
      <c r="J42" s="183"/>
      <c r="K42" s="183" t="s">
        <v>74</v>
      </c>
      <c r="L42" s="183"/>
      <c r="M42" s="183" t="s">
        <v>74</v>
      </c>
      <c r="N42" s="183"/>
      <c r="O42" s="183" t="s">
        <v>74</v>
      </c>
      <c r="P42" s="183"/>
      <c r="Q42" s="234">
        <v>35</v>
      </c>
      <c r="R42" s="234"/>
      <c r="S42" s="183" t="s">
        <v>74</v>
      </c>
      <c r="T42" s="183"/>
      <c r="U42" s="234">
        <v>40</v>
      </c>
      <c r="V42" s="234"/>
    </row>
    <row r="43" spans="1:22" ht="24">
      <c r="A43" s="274"/>
      <c r="B43" s="158"/>
      <c r="C43" s="165"/>
      <c r="D43" s="41" t="s">
        <v>128</v>
      </c>
      <c r="E43" s="183">
        <v>0</v>
      </c>
      <c r="F43" s="183"/>
      <c r="G43" s="183"/>
      <c r="H43" s="183"/>
      <c r="I43" s="183"/>
      <c r="J43" s="183"/>
      <c r="K43" s="183"/>
      <c r="L43" s="183"/>
      <c r="M43" s="183"/>
      <c r="N43" s="183"/>
      <c r="O43" s="183"/>
      <c r="P43" s="183"/>
      <c r="Q43" s="183"/>
      <c r="R43" s="183"/>
      <c r="S43" s="183"/>
      <c r="T43" s="183"/>
      <c r="U43" s="183"/>
      <c r="V43" s="183"/>
    </row>
    <row r="44" spans="1:22" ht="24">
      <c r="A44" s="274"/>
      <c r="B44" s="158"/>
      <c r="C44" s="165"/>
      <c r="D44" s="36" t="s">
        <v>216</v>
      </c>
      <c r="E44" s="140" t="s">
        <v>74</v>
      </c>
      <c r="F44" s="140"/>
      <c r="G44" s="142" t="s">
        <v>74</v>
      </c>
      <c r="H44" s="142"/>
      <c r="I44" s="134" t="s">
        <v>74</v>
      </c>
      <c r="J44" s="134"/>
      <c r="K44" s="134" t="s">
        <v>74</v>
      </c>
      <c r="L44" s="134"/>
      <c r="M44" s="140">
        <f>M160</f>
        <v>20</v>
      </c>
      <c r="N44" s="140"/>
      <c r="O44" s="140">
        <f>O160</f>
        <v>31</v>
      </c>
      <c r="P44" s="140"/>
      <c r="Q44" s="140">
        <f>Q160</f>
        <v>32</v>
      </c>
      <c r="R44" s="140"/>
      <c r="S44" s="140">
        <f>S160</f>
        <v>32</v>
      </c>
      <c r="T44" s="140"/>
      <c r="U44" s="140">
        <f>U160</f>
        <v>32</v>
      </c>
      <c r="V44" s="140"/>
    </row>
    <row r="45" spans="1:22" s="3" customFormat="1" ht="12.75" customHeight="1">
      <c r="A45" s="274" t="s">
        <v>256</v>
      </c>
      <c r="B45" s="158" t="s">
        <v>137</v>
      </c>
      <c r="C45" s="165"/>
      <c r="D45" s="41" t="s">
        <v>79</v>
      </c>
      <c r="E45" s="9">
        <v>0</v>
      </c>
      <c r="F45" s="9">
        <v>0</v>
      </c>
      <c r="G45" s="9">
        <v>0</v>
      </c>
      <c r="H45" s="9">
        <v>0</v>
      </c>
      <c r="I45" s="9">
        <v>0</v>
      </c>
      <c r="J45" s="9">
        <v>0</v>
      </c>
      <c r="K45" s="9">
        <v>0</v>
      </c>
      <c r="L45" s="9">
        <v>0</v>
      </c>
      <c r="M45" s="9">
        <v>0</v>
      </c>
      <c r="N45" s="11">
        <f>N161</f>
        <v>0</v>
      </c>
      <c r="O45" s="9" t="s">
        <v>74</v>
      </c>
      <c r="P45" s="9" t="s">
        <v>74</v>
      </c>
      <c r="Q45" s="11" t="s">
        <v>74</v>
      </c>
      <c r="R45" s="11" t="s">
        <v>74</v>
      </c>
      <c r="S45" s="9" t="s">
        <v>74</v>
      </c>
      <c r="T45" s="9" t="s">
        <v>74</v>
      </c>
      <c r="U45" s="11" t="s">
        <v>74</v>
      </c>
      <c r="V45" s="11" t="s">
        <v>74</v>
      </c>
    </row>
    <row r="46" spans="1:22" ht="24">
      <c r="A46" s="274"/>
      <c r="B46" s="158"/>
      <c r="C46" s="165"/>
      <c r="D46" s="41" t="s">
        <v>127</v>
      </c>
      <c r="E46" s="183" t="s">
        <v>74</v>
      </c>
      <c r="F46" s="183"/>
      <c r="G46" s="234" t="s">
        <v>74</v>
      </c>
      <c r="H46" s="234"/>
      <c r="I46" s="183" t="s">
        <v>74</v>
      </c>
      <c r="J46" s="183"/>
      <c r="K46" s="183" t="s">
        <v>74</v>
      </c>
      <c r="L46" s="183"/>
      <c r="M46" s="183" t="s">
        <v>74</v>
      </c>
      <c r="N46" s="183"/>
      <c r="O46" s="183" t="s">
        <v>74</v>
      </c>
      <c r="P46" s="183"/>
      <c r="Q46" s="234">
        <v>1</v>
      </c>
      <c r="R46" s="234"/>
      <c r="S46" s="183" t="s">
        <v>74</v>
      </c>
      <c r="T46" s="183"/>
      <c r="U46" s="234">
        <v>1</v>
      </c>
      <c r="V46" s="234"/>
    </row>
    <row r="47" spans="1:22" ht="24">
      <c r="A47" s="274"/>
      <c r="B47" s="158"/>
      <c r="C47" s="165"/>
      <c r="D47" s="41" t="s">
        <v>128</v>
      </c>
      <c r="E47" s="183">
        <v>0</v>
      </c>
      <c r="F47" s="183"/>
      <c r="G47" s="183"/>
      <c r="H47" s="183"/>
      <c r="I47" s="183"/>
      <c r="J47" s="183"/>
      <c r="K47" s="183"/>
      <c r="L47" s="183"/>
      <c r="M47" s="183"/>
      <c r="N47" s="183"/>
      <c r="O47" s="183"/>
      <c r="P47" s="183"/>
      <c r="Q47" s="183"/>
      <c r="R47" s="183"/>
      <c r="S47" s="183"/>
      <c r="T47" s="183"/>
      <c r="U47" s="183"/>
      <c r="V47" s="183"/>
    </row>
    <row r="48" spans="1:22" ht="24">
      <c r="A48" s="274"/>
      <c r="B48" s="158"/>
      <c r="C48" s="165"/>
      <c r="D48" s="36" t="s">
        <v>216</v>
      </c>
      <c r="E48" s="140" t="s">
        <v>74</v>
      </c>
      <c r="F48" s="140"/>
      <c r="G48" s="142" t="s">
        <v>74</v>
      </c>
      <c r="H48" s="142"/>
      <c r="I48" s="134" t="s">
        <v>74</v>
      </c>
      <c r="J48" s="134"/>
      <c r="K48" s="134" t="s">
        <v>74</v>
      </c>
      <c r="L48" s="134"/>
      <c r="M48" s="140">
        <v>0</v>
      </c>
      <c r="N48" s="140"/>
      <c r="O48" s="140">
        <f>O164</f>
        <v>0</v>
      </c>
      <c r="P48" s="140"/>
      <c r="Q48" s="140">
        <f>Q164</f>
        <v>0</v>
      </c>
      <c r="R48" s="140"/>
      <c r="S48" s="140">
        <f>S164</f>
        <v>0</v>
      </c>
      <c r="T48" s="140"/>
      <c r="U48" s="140">
        <f>U164</f>
        <v>0</v>
      </c>
      <c r="V48" s="140"/>
    </row>
    <row r="49" spans="1:22" ht="12.75">
      <c r="A49" s="158" t="s">
        <v>348</v>
      </c>
      <c r="B49" s="158" t="s">
        <v>135</v>
      </c>
      <c r="C49" s="165"/>
      <c r="D49" s="36" t="s">
        <v>79</v>
      </c>
      <c r="E49" s="9">
        <v>0</v>
      </c>
      <c r="F49" s="9">
        <v>0</v>
      </c>
      <c r="G49" s="9">
        <v>0</v>
      </c>
      <c r="H49" s="9">
        <v>0</v>
      </c>
      <c r="I49" s="9">
        <v>0</v>
      </c>
      <c r="J49" s="9">
        <v>0</v>
      </c>
      <c r="K49" s="9">
        <v>0</v>
      </c>
      <c r="L49" s="9">
        <v>0</v>
      </c>
      <c r="M49" s="9">
        <v>0</v>
      </c>
      <c r="N49" s="11">
        <f>N165</f>
        <v>0</v>
      </c>
      <c r="O49" s="9" t="s">
        <v>74</v>
      </c>
      <c r="P49" s="9" t="s">
        <v>74</v>
      </c>
      <c r="Q49" s="11" t="s">
        <v>74</v>
      </c>
      <c r="R49" s="11" t="s">
        <v>74</v>
      </c>
      <c r="S49" s="9" t="s">
        <v>74</v>
      </c>
      <c r="T49" s="9" t="s">
        <v>74</v>
      </c>
      <c r="U49" s="11" t="s">
        <v>74</v>
      </c>
      <c r="V49" s="11" t="s">
        <v>74</v>
      </c>
    </row>
    <row r="50" spans="1:22" ht="24">
      <c r="A50" s="158"/>
      <c r="B50" s="158"/>
      <c r="C50" s="165"/>
      <c r="D50" s="36" t="s">
        <v>127</v>
      </c>
      <c r="E50" s="140" t="s">
        <v>74</v>
      </c>
      <c r="F50" s="140"/>
      <c r="G50" s="139" t="s">
        <v>74</v>
      </c>
      <c r="H50" s="139"/>
      <c r="I50" s="140" t="s">
        <v>74</v>
      </c>
      <c r="J50" s="140"/>
      <c r="K50" s="140">
        <v>17000</v>
      </c>
      <c r="L50" s="140"/>
      <c r="M50" s="139" t="s">
        <v>74</v>
      </c>
      <c r="N50" s="139"/>
      <c r="O50" s="139" t="s">
        <v>74</v>
      </c>
      <c r="P50" s="139"/>
      <c r="Q50" s="139">
        <v>35900</v>
      </c>
      <c r="R50" s="139"/>
      <c r="S50" s="139" t="s">
        <v>74</v>
      </c>
      <c r="T50" s="139"/>
      <c r="U50" s="139">
        <v>35900</v>
      </c>
      <c r="V50" s="139"/>
    </row>
    <row r="51" spans="1:22" ht="24">
      <c r="A51" s="158"/>
      <c r="B51" s="158"/>
      <c r="C51" s="165"/>
      <c r="D51" s="36" t="s">
        <v>128</v>
      </c>
      <c r="E51" s="140">
        <v>0</v>
      </c>
      <c r="F51" s="140"/>
      <c r="G51" s="140"/>
      <c r="H51" s="140"/>
      <c r="I51" s="140"/>
      <c r="J51" s="140"/>
      <c r="K51" s="140"/>
      <c r="L51" s="140"/>
      <c r="M51" s="140"/>
      <c r="N51" s="140"/>
      <c r="O51" s="140"/>
      <c r="P51" s="140"/>
      <c r="Q51" s="140"/>
      <c r="R51" s="140"/>
      <c r="S51" s="140"/>
      <c r="T51" s="140"/>
      <c r="U51" s="140"/>
      <c r="V51" s="140"/>
    </row>
    <row r="52" spans="1:22" ht="24">
      <c r="A52" s="158"/>
      <c r="B52" s="158"/>
      <c r="C52" s="165"/>
      <c r="D52" s="36" t="s">
        <v>216</v>
      </c>
      <c r="E52" s="140" t="s">
        <v>74</v>
      </c>
      <c r="F52" s="140"/>
      <c r="G52" s="142" t="s">
        <v>74</v>
      </c>
      <c r="H52" s="142"/>
      <c r="I52" s="134" t="s">
        <v>74</v>
      </c>
      <c r="J52" s="134"/>
      <c r="K52" s="134" t="s">
        <v>74</v>
      </c>
      <c r="L52" s="134"/>
      <c r="M52" s="140">
        <f>M168</f>
        <v>0</v>
      </c>
      <c r="N52" s="140"/>
      <c r="O52" s="140">
        <f>O168</f>
        <v>20400</v>
      </c>
      <c r="P52" s="140"/>
      <c r="Q52" s="140">
        <f>Q168</f>
        <v>24856</v>
      </c>
      <c r="R52" s="140"/>
      <c r="S52" s="140">
        <f>S168</f>
        <v>40356</v>
      </c>
      <c r="T52" s="140"/>
      <c r="U52" s="140">
        <f>U168</f>
        <v>40356</v>
      </c>
      <c r="V52" s="140"/>
    </row>
    <row r="53" spans="1:22" ht="12.75">
      <c r="A53" s="158" t="s">
        <v>349</v>
      </c>
      <c r="B53" s="158" t="s">
        <v>137</v>
      </c>
      <c r="C53" s="165"/>
      <c r="D53" s="41" t="s">
        <v>79</v>
      </c>
      <c r="E53" s="9">
        <v>0</v>
      </c>
      <c r="F53" s="9">
        <v>0</v>
      </c>
      <c r="G53" s="9">
        <v>0</v>
      </c>
      <c r="H53" s="9">
        <v>0</v>
      </c>
      <c r="I53" s="9">
        <v>0</v>
      </c>
      <c r="J53" s="9">
        <v>3</v>
      </c>
      <c r="K53" s="9">
        <v>8</v>
      </c>
      <c r="L53" s="9">
        <v>19</v>
      </c>
      <c r="M53" s="9">
        <v>32</v>
      </c>
      <c r="N53" s="11">
        <f>N57+N61</f>
        <v>54</v>
      </c>
      <c r="O53" s="9" t="s">
        <v>74</v>
      </c>
      <c r="P53" s="9" t="s">
        <v>74</v>
      </c>
      <c r="Q53" s="11" t="s">
        <v>74</v>
      </c>
      <c r="R53" s="11" t="s">
        <v>74</v>
      </c>
      <c r="S53" s="9" t="s">
        <v>74</v>
      </c>
      <c r="T53" s="9" t="s">
        <v>74</v>
      </c>
      <c r="U53" s="11" t="s">
        <v>74</v>
      </c>
      <c r="V53" s="11" t="s">
        <v>74</v>
      </c>
    </row>
    <row r="54" spans="1:22" ht="24">
      <c r="A54" s="158"/>
      <c r="B54" s="158"/>
      <c r="C54" s="165"/>
      <c r="D54" s="41" t="s">
        <v>127</v>
      </c>
      <c r="E54" s="183" t="s">
        <v>74</v>
      </c>
      <c r="F54" s="183"/>
      <c r="G54" s="234" t="s">
        <v>74</v>
      </c>
      <c r="H54" s="234"/>
      <c r="I54" s="183" t="s">
        <v>74</v>
      </c>
      <c r="J54" s="183"/>
      <c r="K54" s="183" t="s">
        <v>74</v>
      </c>
      <c r="L54" s="183"/>
      <c r="M54" s="183" t="s">
        <v>74</v>
      </c>
      <c r="N54" s="183"/>
      <c r="O54" s="183" t="s">
        <v>74</v>
      </c>
      <c r="P54" s="183"/>
      <c r="Q54" s="234">
        <v>75</v>
      </c>
      <c r="R54" s="234"/>
      <c r="S54" s="183" t="s">
        <v>74</v>
      </c>
      <c r="T54" s="183"/>
      <c r="U54" s="234">
        <v>85</v>
      </c>
      <c r="V54" s="234"/>
    </row>
    <row r="55" spans="1:22" ht="24">
      <c r="A55" s="158"/>
      <c r="B55" s="158"/>
      <c r="C55" s="165"/>
      <c r="D55" s="41" t="s">
        <v>128</v>
      </c>
      <c r="E55" s="183">
        <v>0</v>
      </c>
      <c r="F55" s="183"/>
      <c r="G55" s="183"/>
      <c r="H55" s="183"/>
      <c r="I55" s="183"/>
      <c r="J55" s="183"/>
      <c r="K55" s="183"/>
      <c r="L55" s="183"/>
      <c r="M55" s="183"/>
      <c r="N55" s="183"/>
      <c r="O55" s="183"/>
      <c r="P55" s="183"/>
      <c r="Q55" s="183"/>
      <c r="R55" s="183"/>
      <c r="S55" s="183"/>
      <c r="T55" s="183"/>
      <c r="U55" s="183"/>
      <c r="V55" s="183"/>
    </row>
    <row r="56" spans="1:22" ht="24">
      <c r="A56" s="158"/>
      <c r="B56" s="158"/>
      <c r="C56" s="165"/>
      <c r="D56" s="36" t="s">
        <v>216</v>
      </c>
      <c r="E56" s="140" t="s">
        <v>74</v>
      </c>
      <c r="F56" s="140"/>
      <c r="G56" s="142" t="s">
        <v>74</v>
      </c>
      <c r="H56" s="142"/>
      <c r="I56" s="134" t="s">
        <v>74</v>
      </c>
      <c r="J56" s="134"/>
      <c r="K56" s="134" t="s">
        <v>74</v>
      </c>
      <c r="L56" s="134"/>
      <c r="M56" s="140">
        <f>M60+M64</f>
        <v>65</v>
      </c>
      <c r="N56" s="140"/>
      <c r="O56" s="140">
        <f>O60+O64</f>
        <v>83</v>
      </c>
      <c r="P56" s="140"/>
      <c r="Q56" s="140">
        <f>Q60+Q64</f>
        <v>89</v>
      </c>
      <c r="R56" s="140"/>
      <c r="S56" s="140">
        <f>S60+S64</f>
        <v>89</v>
      </c>
      <c r="T56" s="140"/>
      <c r="U56" s="140">
        <f>U60+U64</f>
        <v>89</v>
      </c>
      <c r="V56" s="140"/>
    </row>
    <row r="57" spans="1:22" ht="12.75" customHeight="1">
      <c r="A57" s="274" t="s">
        <v>259</v>
      </c>
      <c r="B57" s="158" t="s">
        <v>137</v>
      </c>
      <c r="C57" s="284" t="s">
        <v>319</v>
      </c>
      <c r="D57" s="41" t="s">
        <v>79</v>
      </c>
      <c r="E57" s="9">
        <v>0</v>
      </c>
      <c r="F57" s="9">
        <v>0</v>
      </c>
      <c r="G57" s="9">
        <v>0</v>
      </c>
      <c r="H57" s="9">
        <v>0</v>
      </c>
      <c r="I57" s="9">
        <v>0</v>
      </c>
      <c r="J57" s="9">
        <v>3</v>
      </c>
      <c r="K57" s="9">
        <v>8</v>
      </c>
      <c r="L57" s="9">
        <v>19</v>
      </c>
      <c r="M57" s="9">
        <v>32</v>
      </c>
      <c r="N57" s="11">
        <f>N188</f>
        <v>43</v>
      </c>
      <c r="O57" s="9" t="s">
        <v>74</v>
      </c>
      <c r="P57" s="9" t="s">
        <v>74</v>
      </c>
      <c r="Q57" s="11" t="s">
        <v>74</v>
      </c>
      <c r="R57" s="11" t="s">
        <v>74</v>
      </c>
      <c r="S57" s="9" t="s">
        <v>74</v>
      </c>
      <c r="T57" s="9" t="s">
        <v>74</v>
      </c>
      <c r="U57" s="11" t="s">
        <v>74</v>
      </c>
      <c r="V57" s="11" t="s">
        <v>74</v>
      </c>
    </row>
    <row r="58" spans="1:22" ht="24">
      <c r="A58" s="274"/>
      <c r="B58" s="158"/>
      <c r="C58" s="284"/>
      <c r="D58" s="41" t="s">
        <v>127</v>
      </c>
      <c r="E58" s="183" t="s">
        <v>74</v>
      </c>
      <c r="F58" s="183"/>
      <c r="G58" s="234" t="s">
        <v>74</v>
      </c>
      <c r="H58" s="234"/>
      <c r="I58" s="183" t="s">
        <v>74</v>
      </c>
      <c r="J58" s="183"/>
      <c r="K58" s="183">
        <v>10</v>
      </c>
      <c r="L58" s="183"/>
      <c r="M58" s="183" t="s">
        <v>74</v>
      </c>
      <c r="N58" s="183"/>
      <c r="O58" s="183" t="s">
        <v>74</v>
      </c>
      <c r="P58" s="183"/>
      <c r="Q58" s="234">
        <v>65</v>
      </c>
      <c r="R58" s="234"/>
      <c r="S58" s="183" t="s">
        <v>74</v>
      </c>
      <c r="T58" s="183"/>
      <c r="U58" s="234">
        <v>70</v>
      </c>
      <c r="V58" s="234"/>
    </row>
    <row r="59" spans="1:22" ht="24">
      <c r="A59" s="274"/>
      <c r="B59" s="158"/>
      <c r="C59" s="284"/>
      <c r="D59" s="41" t="s">
        <v>128</v>
      </c>
      <c r="E59" s="183">
        <v>0</v>
      </c>
      <c r="F59" s="183"/>
      <c r="G59" s="183"/>
      <c r="H59" s="183"/>
      <c r="I59" s="183"/>
      <c r="J59" s="183"/>
      <c r="K59" s="183"/>
      <c r="L59" s="183"/>
      <c r="M59" s="183"/>
      <c r="N59" s="183"/>
      <c r="O59" s="183"/>
      <c r="P59" s="183"/>
      <c r="Q59" s="183"/>
      <c r="R59" s="183"/>
      <c r="S59" s="183"/>
      <c r="T59" s="183"/>
      <c r="U59" s="183"/>
      <c r="V59" s="183"/>
    </row>
    <row r="60" spans="1:22" ht="24">
      <c r="A60" s="274"/>
      <c r="B60" s="158"/>
      <c r="C60" s="284"/>
      <c r="D60" s="36" t="s">
        <v>216</v>
      </c>
      <c r="E60" s="140" t="s">
        <v>74</v>
      </c>
      <c r="F60" s="140"/>
      <c r="G60" s="142" t="s">
        <v>74</v>
      </c>
      <c r="H60" s="142"/>
      <c r="I60" s="134" t="s">
        <v>74</v>
      </c>
      <c r="J60" s="134"/>
      <c r="K60" s="134" t="s">
        <v>74</v>
      </c>
      <c r="L60" s="134"/>
      <c r="M60" s="140">
        <f>M191</f>
        <v>51</v>
      </c>
      <c r="N60" s="140"/>
      <c r="O60" s="140">
        <f>O191</f>
        <v>69</v>
      </c>
      <c r="P60" s="140"/>
      <c r="Q60" s="140">
        <f>Q191</f>
        <v>75</v>
      </c>
      <c r="R60" s="140"/>
      <c r="S60" s="140">
        <f>S191</f>
        <v>75</v>
      </c>
      <c r="T60" s="140"/>
      <c r="U60" s="140">
        <f>U191</f>
        <v>75</v>
      </c>
      <c r="V60" s="140"/>
    </row>
    <row r="61" spans="1:22" ht="12.75" customHeight="1">
      <c r="A61" s="274" t="s">
        <v>260</v>
      </c>
      <c r="B61" s="158" t="s">
        <v>137</v>
      </c>
      <c r="C61" s="165"/>
      <c r="D61" s="36" t="s">
        <v>79</v>
      </c>
      <c r="E61" s="9">
        <v>0</v>
      </c>
      <c r="F61" s="9">
        <v>0</v>
      </c>
      <c r="G61" s="9">
        <v>0</v>
      </c>
      <c r="H61" s="9">
        <v>0</v>
      </c>
      <c r="I61" s="9">
        <v>0</v>
      </c>
      <c r="J61" s="9">
        <v>0</v>
      </c>
      <c r="K61" s="9">
        <v>0</v>
      </c>
      <c r="L61" s="9">
        <v>0</v>
      </c>
      <c r="M61" s="9">
        <v>3</v>
      </c>
      <c r="N61" s="11">
        <f>N215</f>
        <v>11</v>
      </c>
      <c r="O61" s="9" t="s">
        <v>74</v>
      </c>
      <c r="P61" s="9" t="s">
        <v>74</v>
      </c>
      <c r="Q61" s="11" t="s">
        <v>74</v>
      </c>
      <c r="R61" s="11" t="s">
        <v>74</v>
      </c>
      <c r="S61" s="9" t="s">
        <v>74</v>
      </c>
      <c r="T61" s="9" t="s">
        <v>74</v>
      </c>
      <c r="U61" s="11" t="s">
        <v>74</v>
      </c>
      <c r="V61" s="11" t="s">
        <v>74</v>
      </c>
    </row>
    <row r="62" spans="1:22" ht="24">
      <c r="A62" s="274"/>
      <c r="B62" s="158"/>
      <c r="C62" s="165"/>
      <c r="D62" s="36" t="s">
        <v>127</v>
      </c>
      <c r="E62" s="183" t="s">
        <v>74</v>
      </c>
      <c r="F62" s="183"/>
      <c r="G62" s="234" t="s">
        <v>74</v>
      </c>
      <c r="H62" s="234"/>
      <c r="I62" s="183" t="s">
        <v>74</v>
      </c>
      <c r="J62" s="183"/>
      <c r="K62" s="172">
        <v>3</v>
      </c>
      <c r="L62" s="172"/>
      <c r="M62" s="183" t="s">
        <v>74</v>
      </c>
      <c r="N62" s="183"/>
      <c r="O62" s="183" t="s">
        <v>74</v>
      </c>
      <c r="P62" s="183"/>
      <c r="Q62" s="176">
        <v>10</v>
      </c>
      <c r="R62" s="176"/>
      <c r="S62" s="183" t="s">
        <v>74</v>
      </c>
      <c r="T62" s="183"/>
      <c r="U62" s="176">
        <v>15</v>
      </c>
      <c r="V62" s="176"/>
    </row>
    <row r="63" spans="1:22" ht="24">
      <c r="A63" s="274"/>
      <c r="B63" s="158"/>
      <c r="C63" s="165"/>
      <c r="D63" s="36" t="s">
        <v>128</v>
      </c>
      <c r="E63" s="183">
        <v>0</v>
      </c>
      <c r="F63" s="183"/>
      <c r="G63" s="183"/>
      <c r="H63" s="183"/>
      <c r="I63" s="183"/>
      <c r="J63" s="183"/>
      <c r="K63" s="183"/>
      <c r="L63" s="183"/>
      <c r="M63" s="183"/>
      <c r="N63" s="183"/>
      <c r="O63" s="183"/>
      <c r="P63" s="183"/>
      <c r="Q63" s="183"/>
      <c r="R63" s="183"/>
      <c r="S63" s="183"/>
      <c r="T63" s="183"/>
      <c r="U63" s="183"/>
      <c r="V63" s="183"/>
    </row>
    <row r="64" spans="1:22" ht="24">
      <c r="A64" s="274"/>
      <c r="B64" s="158"/>
      <c r="C64" s="165"/>
      <c r="D64" s="36" t="s">
        <v>216</v>
      </c>
      <c r="E64" s="140" t="s">
        <v>74</v>
      </c>
      <c r="F64" s="140"/>
      <c r="G64" s="142" t="s">
        <v>74</v>
      </c>
      <c r="H64" s="142"/>
      <c r="I64" s="134" t="s">
        <v>74</v>
      </c>
      <c r="J64" s="134"/>
      <c r="K64" s="134" t="s">
        <v>74</v>
      </c>
      <c r="L64" s="134"/>
      <c r="M64" s="140">
        <f>M218</f>
        <v>14</v>
      </c>
      <c r="N64" s="140"/>
      <c r="O64" s="140">
        <f>O218</f>
        <v>14</v>
      </c>
      <c r="P64" s="140"/>
      <c r="Q64" s="140">
        <f>Q218</f>
        <v>14</v>
      </c>
      <c r="R64" s="140"/>
      <c r="S64" s="140">
        <f>S218</f>
        <v>14</v>
      </c>
      <c r="T64" s="140"/>
      <c r="U64" s="140">
        <f>U218</f>
        <v>14</v>
      </c>
      <c r="V64" s="140"/>
    </row>
    <row r="65" spans="1:22" ht="12.75" customHeight="1">
      <c r="A65" s="158" t="s">
        <v>350</v>
      </c>
      <c r="B65" s="158" t="s">
        <v>137</v>
      </c>
      <c r="C65" s="165"/>
      <c r="D65" s="36" t="s">
        <v>79</v>
      </c>
      <c r="E65" s="9">
        <v>0</v>
      </c>
      <c r="F65" s="9">
        <v>0</v>
      </c>
      <c r="G65" s="9">
        <v>0</v>
      </c>
      <c r="H65" s="9">
        <v>0</v>
      </c>
      <c r="I65" s="9">
        <v>0</v>
      </c>
      <c r="J65" s="9">
        <v>0</v>
      </c>
      <c r="K65" s="9">
        <v>1</v>
      </c>
      <c r="L65" s="9">
        <v>1</v>
      </c>
      <c r="M65" s="9">
        <v>2</v>
      </c>
      <c r="N65" s="11">
        <f>N69+N73</f>
        <v>11</v>
      </c>
      <c r="O65" s="9" t="s">
        <v>74</v>
      </c>
      <c r="P65" s="9" t="s">
        <v>74</v>
      </c>
      <c r="Q65" s="11" t="s">
        <v>74</v>
      </c>
      <c r="R65" s="11" t="s">
        <v>74</v>
      </c>
      <c r="S65" s="9" t="s">
        <v>74</v>
      </c>
      <c r="T65" s="9" t="s">
        <v>74</v>
      </c>
      <c r="U65" s="11" t="s">
        <v>74</v>
      </c>
      <c r="V65" s="11" t="s">
        <v>74</v>
      </c>
    </row>
    <row r="66" spans="1:22" ht="24">
      <c r="A66" s="158"/>
      <c r="B66" s="158"/>
      <c r="C66" s="165"/>
      <c r="D66" s="36" t="s">
        <v>127</v>
      </c>
      <c r="E66" s="183" t="s">
        <v>74</v>
      </c>
      <c r="F66" s="183"/>
      <c r="G66" s="234" t="s">
        <v>74</v>
      </c>
      <c r="H66" s="234"/>
      <c r="I66" s="183" t="s">
        <v>74</v>
      </c>
      <c r="J66" s="183"/>
      <c r="K66" s="172" t="s">
        <v>74</v>
      </c>
      <c r="L66" s="172"/>
      <c r="M66" s="183" t="s">
        <v>74</v>
      </c>
      <c r="N66" s="183"/>
      <c r="O66" s="183" t="s">
        <v>74</v>
      </c>
      <c r="P66" s="183"/>
      <c r="Q66" s="176">
        <v>25</v>
      </c>
      <c r="R66" s="176"/>
      <c r="S66" s="183" t="s">
        <v>74</v>
      </c>
      <c r="T66" s="183"/>
      <c r="U66" s="176">
        <v>50</v>
      </c>
      <c r="V66" s="176"/>
    </row>
    <row r="67" spans="1:22" ht="24">
      <c r="A67" s="158"/>
      <c r="B67" s="158"/>
      <c r="C67" s="165"/>
      <c r="D67" s="36" t="s">
        <v>128</v>
      </c>
      <c r="E67" s="183">
        <v>0</v>
      </c>
      <c r="F67" s="183"/>
      <c r="G67" s="183"/>
      <c r="H67" s="183"/>
      <c r="I67" s="183"/>
      <c r="J67" s="183"/>
      <c r="K67" s="183"/>
      <c r="L67" s="183"/>
      <c r="M67" s="183"/>
      <c r="N67" s="183"/>
      <c r="O67" s="183"/>
      <c r="P67" s="183"/>
      <c r="Q67" s="183"/>
      <c r="R67" s="183"/>
      <c r="S67" s="183"/>
      <c r="T67" s="183"/>
      <c r="U67" s="183"/>
      <c r="V67" s="183"/>
    </row>
    <row r="68" spans="1:22" ht="24">
      <c r="A68" s="158"/>
      <c r="B68" s="158"/>
      <c r="C68" s="165"/>
      <c r="D68" s="36" t="s">
        <v>216</v>
      </c>
      <c r="E68" s="140" t="s">
        <v>74</v>
      </c>
      <c r="F68" s="140"/>
      <c r="G68" s="142" t="s">
        <v>74</v>
      </c>
      <c r="H68" s="142"/>
      <c r="I68" s="134" t="s">
        <v>74</v>
      </c>
      <c r="J68" s="134"/>
      <c r="K68" s="134" t="s">
        <v>74</v>
      </c>
      <c r="L68" s="134"/>
      <c r="M68" s="140">
        <f>M72+M76</f>
        <v>15</v>
      </c>
      <c r="N68" s="140"/>
      <c r="O68" s="140">
        <f>O72+O76</f>
        <v>33</v>
      </c>
      <c r="P68" s="140"/>
      <c r="Q68" s="140">
        <f>Q72+Q76</f>
        <v>34</v>
      </c>
      <c r="R68" s="140"/>
      <c r="S68" s="140">
        <f>S72+S76</f>
        <v>34</v>
      </c>
      <c r="T68" s="140"/>
      <c r="U68" s="140">
        <f>U72+U76</f>
        <v>34</v>
      </c>
      <c r="V68" s="140"/>
    </row>
    <row r="69" spans="1:22" ht="12.75" customHeight="1">
      <c r="A69" s="274" t="s">
        <v>257</v>
      </c>
      <c r="B69" s="158" t="s">
        <v>137</v>
      </c>
      <c r="C69" s="165" t="s">
        <v>46</v>
      </c>
      <c r="D69" s="36" t="s">
        <v>79</v>
      </c>
      <c r="E69" s="9">
        <v>0</v>
      </c>
      <c r="F69" s="9">
        <v>0</v>
      </c>
      <c r="G69" s="9">
        <v>0</v>
      </c>
      <c r="H69" s="9">
        <v>0</v>
      </c>
      <c r="I69" s="9">
        <v>0</v>
      </c>
      <c r="J69" s="9">
        <v>0</v>
      </c>
      <c r="K69" s="9">
        <v>1</v>
      </c>
      <c r="L69" s="9">
        <v>1</v>
      </c>
      <c r="M69" s="9">
        <v>2</v>
      </c>
      <c r="N69" s="11">
        <f>N192</f>
        <v>2</v>
      </c>
      <c r="O69" s="9" t="s">
        <v>74</v>
      </c>
      <c r="P69" s="9" t="s">
        <v>74</v>
      </c>
      <c r="Q69" s="11" t="s">
        <v>74</v>
      </c>
      <c r="R69" s="11" t="s">
        <v>74</v>
      </c>
      <c r="S69" s="9" t="s">
        <v>74</v>
      </c>
      <c r="T69" s="9" t="s">
        <v>74</v>
      </c>
      <c r="U69" s="11" t="s">
        <v>74</v>
      </c>
      <c r="V69" s="11" t="s">
        <v>74</v>
      </c>
    </row>
    <row r="70" spans="1:22" ht="24">
      <c r="A70" s="274"/>
      <c r="B70" s="158"/>
      <c r="C70" s="165"/>
      <c r="D70" s="36" t="s">
        <v>127</v>
      </c>
      <c r="E70" s="183" t="s">
        <v>74</v>
      </c>
      <c r="F70" s="183"/>
      <c r="G70" s="234" t="s">
        <v>74</v>
      </c>
      <c r="H70" s="234"/>
      <c r="I70" s="183" t="s">
        <v>74</v>
      </c>
      <c r="J70" s="183"/>
      <c r="K70" s="172">
        <v>2</v>
      </c>
      <c r="L70" s="172"/>
      <c r="M70" s="183" t="s">
        <v>74</v>
      </c>
      <c r="N70" s="183"/>
      <c r="O70" s="183" t="s">
        <v>74</v>
      </c>
      <c r="P70" s="183"/>
      <c r="Q70" s="176">
        <v>15</v>
      </c>
      <c r="R70" s="176"/>
      <c r="S70" s="183" t="s">
        <v>74</v>
      </c>
      <c r="T70" s="183"/>
      <c r="U70" s="176">
        <v>35</v>
      </c>
      <c r="V70" s="176"/>
    </row>
    <row r="71" spans="1:22" ht="24">
      <c r="A71" s="274"/>
      <c r="B71" s="158"/>
      <c r="C71" s="165"/>
      <c r="D71" s="36" t="s">
        <v>128</v>
      </c>
      <c r="E71" s="183">
        <v>0</v>
      </c>
      <c r="F71" s="183"/>
      <c r="G71" s="183"/>
      <c r="H71" s="183"/>
      <c r="I71" s="183"/>
      <c r="J71" s="183"/>
      <c r="K71" s="183"/>
      <c r="L71" s="183"/>
      <c r="M71" s="183"/>
      <c r="N71" s="183"/>
      <c r="O71" s="183"/>
      <c r="P71" s="183"/>
      <c r="Q71" s="183"/>
      <c r="R71" s="183"/>
      <c r="S71" s="183"/>
      <c r="T71" s="183"/>
      <c r="U71" s="183"/>
      <c r="V71" s="183"/>
    </row>
    <row r="72" spans="1:22" ht="24">
      <c r="A72" s="274"/>
      <c r="B72" s="158"/>
      <c r="C72" s="165"/>
      <c r="D72" s="36" t="s">
        <v>216</v>
      </c>
      <c r="E72" s="140" t="s">
        <v>74</v>
      </c>
      <c r="F72" s="140"/>
      <c r="G72" s="142" t="s">
        <v>74</v>
      </c>
      <c r="H72" s="142"/>
      <c r="I72" s="134" t="s">
        <v>74</v>
      </c>
      <c r="J72" s="134"/>
      <c r="K72" s="134" t="s">
        <v>74</v>
      </c>
      <c r="L72" s="134"/>
      <c r="M72" s="140">
        <f>M195</f>
        <v>6</v>
      </c>
      <c r="N72" s="140"/>
      <c r="O72" s="140">
        <f>O195</f>
        <v>13</v>
      </c>
      <c r="P72" s="140"/>
      <c r="Q72" s="140">
        <f>Q195</f>
        <v>14</v>
      </c>
      <c r="R72" s="140"/>
      <c r="S72" s="140">
        <f>S195</f>
        <v>14</v>
      </c>
      <c r="T72" s="140"/>
      <c r="U72" s="140">
        <f>U195</f>
        <v>14</v>
      </c>
      <c r="V72" s="140"/>
    </row>
    <row r="73" spans="1:22" ht="12.75">
      <c r="A73" s="274" t="s">
        <v>258</v>
      </c>
      <c r="B73" s="158" t="s">
        <v>137</v>
      </c>
      <c r="C73" s="158"/>
      <c r="D73" s="36" t="s">
        <v>79</v>
      </c>
      <c r="E73" s="9">
        <v>0</v>
      </c>
      <c r="F73" s="9">
        <v>0</v>
      </c>
      <c r="G73" s="9">
        <v>0</v>
      </c>
      <c r="H73" s="9">
        <v>0</v>
      </c>
      <c r="I73" s="9">
        <v>0</v>
      </c>
      <c r="J73" s="9">
        <v>0</v>
      </c>
      <c r="K73" s="9">
        <v>0</v>
      </c>
      <c r="L73" s="9">
        <v>0</v>
      </c>
      <c r="M73" s="9">
        <v>3</v>
      </c>
      <c r="N73" s="11">
        <f>N219</f>
        <v>9</v>
      </c>
      <c r="O73" s="9" t="s">
        <v>74</v>
      </c>
      <c r="P73" s="9" t="s">
        <v>74</v>
      </c>
      <c r="Q73" s="11" t="s">
        <v>74</v>
      </c>
      <c r="R73" s="11" t="s">
        <v>74</v>
      </c>
      <c r="S73" s="9" t="s">
        <v>74</v>
      </c>
      <c r="T73" s="9" t="s">
        <v>74</v>
      </c>
      <c r="U73" s="11" t="s">
        <v>74</v>
      </c>
      <c r="V73" s="11" t="s">
        <v>74</v>
      </c>
    </row>
    <row r="74" spans="1:22" ht="12.75" customHeight="1">
      <c r="A74" s="274"/>
      <c r="B74" s="158"/>
      <c r="C74" s="158"/>
      <c r="D74" s="36" t="s">
        <v>127</v>
      </c>
      <c r="E74" s="183" t="s">
        <v>74</v>
      </c>
      <c r="F74" s="183"/>
      <c r="G74" s="234" t="s">
        <v>74</v>
      </c>
      <c r="H74" s="234"/>
      <c r="I74" s="183" t="s">
        <v>74</v>
      </c>
      <c r="J74" s="183"/>
      <c r="K74" s="172">
        <v>2</v>
      </c>
      <c r="L74" s="172"/>
      <c r="M74" s="183" t="s">
        <v>74</v>
      </c>
      <c r="N74" s="183"/>
      <c r="O74" s="183" t="s">
        <v>74</v>
      </c>
      <c r="P74" s="183"/>
      <c r="Q74" s="176">
        <v>10</v>
      </c>
      <c r="R74" s="176"/>
      <c r="S74" s="183" t="s">
        <v>74</v>
      </c>
      <c r="T74" s="183"/>
      <c r="U74" s="176">
        <v>15</v>
      </c>
      <c r="V74" s="176"/>
    </row>
    <row r="75" spans="1:22" ht="24">
      <c r="A75" s="274"/>
      <c r="B75" s="158"/>
      <c r="C75" s="158"/>
      <c r="D75" s="36" t="s">
        <v>128</v>
      </c>
      <c r="E75" s="140">
        <v>0</v>
      </c>
      <c r="F75" s="140"/>
      <c r="G75" s="140"/>
      <c r="H75" s="140"/>
      <c r="I75" s="140"/>
      <c r="J75" s="140"/>
      <c r="K75" s="140"/>
      <c r="L75" s="140"/>
      <c r="M75" s="140"/>
      <c r="N75" s="140"/>
      <c r="O75" s="140"/>
      <c r="P75" s="140"/>
      <c r="Q75" s="140"/>
      <c r="R75" s="140"/>
      <c r="S75" s="140"/>
      <c r="T75" s="140"/>
      <c r="U75" s="140"/>
      <c r="V75" s="140"/>
    </row>
    <row r="76" spans="1:22" ht="24">
      <c r="A76" s="274"/>
      <c r="B76" s="158"/>
      <c r="C76" s="158"/>
      <c r="D76" s="36" t="s">
        <v>216</v>
      </c>
      <c r="E76" s="140" t="s">
        <v>74</v>
      </c>
      <c r="F76" s="140"/>
      <c r="G76" s="142" t="s">
        <v>74</v>
      </c>
      <c r="H76" s="142"/>
      <c r="I76" s="134" t="s">
        <v>74</v>
      </c>
      <c r="J76" s="134"/>
      <c r="K76" s="134" t="s">
        <v>74</v>
      </c>
      <c r="L76" s="134"/>
      <c r="M76" s="140">
        <f>M222</f>
        <v>9</v>
      </c>
      <c r="N76" s="140"/>
      <c r="O76" s="140">
        <f>O222</f>
        <v>20</v>
      </c>
      <c r="P76" s="140"/>
      <c r="Q76" s="140">
        <f>Q222</f>
        <v>20</v>
      </c>
      <c r="R76" s="140"/>
      <c r="S76" s="140">
        <f>S222</f>
        <v>20</v>
      </c>
      <c r="T76" s="140"/>
      <c r="U76" s="140">
        <f>U222</f>
        <v>20</v>
      </c>
      <c r="V76" s="140"/>
    </row>
    <row r="77" spans="1:22" ht="12.75">
      <c r="A77" s="158" t="s">
        <v>264</v>
      </c>
      <c r="B77" s="158" t="s">
        <v>137</v>
      </c>
      <c r="C77" s="158"/>
      <c r="D77" s="36" t="s">
        <v>79</v>
      </c>
      <c r="E77" s="9">
        <v>0</v>
      </c>
      <c r="F77" s="9">
        <v>0</v>
      </c>
      <c r="G77" s="9">
        <v>0</v>
      </c>
      <c r="H77" s="9">
        <v>0</v>
      </c>
      <c r="I77" s="9">
        <v>0</v>
      </c>
      <c r="J77" s="9">
        <v>1</v>
      </c>
      <c r="K77" s="9">
        <v>7</v>
      </c>
      <c r="L77" s="9">
        <v>8</v>
      </c>
      <c r="M77" s="9">
        <v>11</v>
      </c>
      <c r="N77" s="11">
        <f>N196</f>
        <v>19</v>
      </c>
      <c r="O77" s="9" t="s">
        <v>74</v>
      </c>
      <c r="P77" s="9" t="s">
        <v>74</v>
      </c>
      <c r="Q77" s="11" t="s">
        <v>74</v>
      </c>
      <c r="R77" s="11" t="s">
        <v>74</v>
      </c>
      <c r="S77" s="9" t="s">
        <v>74</v>
      </c>
      <c r="T77" s="9" t="s">
        <v>74</v>
      </c>
      <c r="U77" s="11" t="s">
        <v>74</v>
      </c>
      <c r="V77" s="11" t="s">
        <v>74</v>
      </c>
    </row>
    <row r="78" spans="1:22" ht="12.75" customHeight="1">
      <c r="A78" s="158"/>
      <c r="B78" s="158"/>
      <c r="C78" s="158"/>
      <c r="D78" s="36" t="s">
        <v>127</v>
      </c>
      <c r="E78" s="183" t="s">
        <v>74</v>
      </c>
      <c r="F78" s="183"/>
      <c r="G78" s="234" t="s">
        <v>74</v>
      </c>
      <c r="H78" s="234"/>
      <c r="I78" s="183" t="s">
        <v>74</v>
      </c>
      <c r="J78" s="183"/>
      <c r="K78" s="183">
        <v>5</v>
      </c>
      <c r="L78" s="183"/>
      <c r="M78" s="183" t="s">
        <v>74</v>
      </c>
      <c r="N78" s="183"/>
      <c r="O78" s="183" t="s">
        <v>74</v>
      </c>
      <c r="P78" s="183"/>
      <c r="Q78" s="234">
        <v>30</v>
      </c>
      <c r="R78" s="234"/>
      <c r="S78" s="183" t="s">
        <v>74</v>
      </c>
      <c r="T78" s="183"/>
      <c r="U78" s="234">
        <v>30</v>
      </c>
      <c r="V78" s="234"/>
    </row>
    <row r="79" spans="1:22" ht="24">
      <c r="A79" s="158"/>
      <c r="B79" s="158"/>
      <c r="C79" s="158"/>
      <c r="D79" s="36" t="s">
        <v>128</v>
      </c>
      <c r="E79" s="140">
        <v>0</v>
      </c>
      <c r="F79" s="140"/>
      <c r="G79" s="140"/>
      <c r="H79" s="140"/>
      <c r="I79" s="140"/>
      <c r="J79" s="140"/>
      <c r="K79" s="140"/>
      <c r="L79" s="140"/>
      <c r="M79" s="140"/>
      <c r="N79" s="140"/>
      <c r="O79" s="140"/>
      <c r="P79" s="140"/>
      <c r="Q79" s="140"/>
      <c r="R79" s="140"/>
      <c r="S79" s="140"/>
      <c r="T79" s="140"/>
      <c r="U79" s="140"/>
      <c r="V79" s="140"/>
    </row>
    <row r="80" spans="1:22" ht="12.75" hidden="1">
      <c r="A80" s="158"/>
      <c r="B80" s="158"/>
      <c r="C80" s="158"/>
      <c r="D80" s="45"/>
      <c r="E80" s="45"/>
      <c r="F80" s="45"/>
      <c r="G80" s="45"/>
      <c r="H80" s="45"/>
      <c r="I80" s="45"/>
      <c r="J80" s="45"/>
      <c r="K80" s="45"/>
      <c r="L80" s="45"/>
      <c r="M80" s="45"/>
      <c r="N80" s="37"/>
      <c r="O80" s="45"/>
      <c r="P80" s="45"/>
      <c r="Q80" s="45"/>
      <c r="R80" s="45"/>
      <c r="S80" s="45"/>
      <c r="T80" s="45"/>
      <c r="U80" s="45"/>
      <c r="V80" s="45"/>
    </row>
    <row r="81" spans="1:22" ht="24">
      <c r="A81" s="158"/>
      <c r="B81" s="158"/>
      <c r="C81" s="158"/>
      <c r="D81" s="36" t="s">
        <v>216</v>
      </c>
      <c r="E81" s="140" t="s">
        <v>74</v>
      </c>
      <c r="F81" s="140"/>
      <c r="G81" s="142" t="s">
        <v>74</v>
      </c>
      <c r="H81" s="142"/>
      <c r="I81" s="134" t="s">
        <v>74</v>
      </c>
      <c r="J81" s="134"/>
      <c r="K81" s="134" t="s">
        <v>74</v>
      </c>
      <c r="L81" s="134"/>
      <c r="M81" s="140">
        <f>M199</f>
        <v>12</v>
      </c>
      <c r="N81" s="140"/>
      <c r="O81" s="140">
        <f>O199</f>
        <v>23</v>
      </c>
      <c r="P81" s="140"/>
      <c r="Q81" s="140">
        <f>Q199</f>
        <v>26</v>
      </c>
      <c r="R81" s="140"/>
      <c r="S81" s="140">
        <f>S199</f>
        <v>26</v>
      </c>
      <c r="T81" s="140"/>
      <c r="U81" s="140">
        <f>U199</f>
        <v>26</v>
      </c>
      <c r="V81" s="140"/>
    </row>
    <row r="82" spans="1:22" s="3" customFormat="1" ht="12.75">
      <c r="A82" s="155" t="s">
        <v>112</v>
      </c>
      <c r="B82" s="156"/>
      <c r="C82" s="156"/>
      <c r="D82" s="156"/>
      <c r="E82" s="156"/>
      <c r="F82" s="156"/>
      <c r="G82" s="156"/>
      <c r="H82" s="156"/>
      <c r="I82" s="156"/>
      <c r="J82" s="156"/>
      <c r="K82" s="156"/>
      <c r="L82" s="156"/>
      <c r="M82" s="156"/>
      <c r="N82" s="156"/>
      <c r="O82" s="156"/>
      <c r="P82" s="156"/>
      <c r="Q82" s="156"/>
      <c r="R82" s="156"/>
      <c r="S82" s="156"/>
      <c r="T82" s="156"/>
      <c r="U82" s="156"/>
      <c r="V82" s="157"/>
    </row>
    <row r="83" spans="1:22" ht="12.75">
      <c r="A83" s="133" t="s">
        <v>72</v>
      </c>
      <c r="B83" s="133" t="s">
        <v>125</v>
      </c>
      <c r="C83" s="133" t="s">
        <v>71</v>
      </c>
      <c r="D83" s="43" t="s">
        <v>75</v>
      </c>
      <c r="E83" s="133">
        <v>2007</v>
      </c>
      <c r="F83" s="133"/>
      <c r="G83" s="133">
        <v>2008</v>
      </c>
      <c r="H83" s="133"/>
      <c r="I83" s="133">
        <v>2009</v>
      </c>
      <c r="J83" s="133"/>
      <c r="K83" s="133" t="s">
        <v>334</v>
      </c>
      <c r="L83" s="133"/>
      <c r="M83" s="135">
        <v>2011</v>
      </c>
      <c r="N83" s="135"/>
      <c r="O83" s="133">
        <v>2012</v>
      </c>
      <c r="P83" s="133"/>
      <c r="Q83" s="135">
        <v>2013</v>
      </c>
      <c r="R83" s="135"/>
      <c r="S83" s="133">
        <v>2014</v>
      </c>
      <c r="T83" s="133"/>
      <c r="U83" s="135">
        <v>2015</v>
      </c>
      <c r="V83" s="135"/>
    </row>
    <row r="84" spans="1:22" ht="12.75">
      <c r="A84" s="133"/>
      <c r="B84" s="133"/>
      <c r="C84" s="133"/>
      <c r="D84" s="43" t="s">
        <v>76</v>
      </c>
      <c r="E84" s="43" t="s">
        <v>77</v>
      </c>
      <c r="F84" s="43" t="s">
        <v>78</v>
      </c>
      <c r="G84" s="43" t="s">
        <v>77</v>
      </c>
      <c r="H84" s="43" t="s">
        <v>78</v>
      </c>
      <c r="I84" s="43" t="s">
        <v>77</v>
      </c>
      <c r="J84" s="43" t="s">
        <v>78</v>
      </c>
      <c r="K84" s="43" t="s">
        <v>77</v>
      </c>
      <c r="L84" s="43" t="s">
        <v>78</v>
      </c>
      <c r="M84" s="43" t="s">
        <v>77</v>
      </c>
      <c r="N84" s="44" t="s">
        <v>78</v>
      </c>
      <c r="O84" s="43" t="s">
        <v>77</v>
      </c>
      <c r="P84" s="43" t="s">
        <v>78</v>
      </c>
      <c r="Q84" s="44" t="s">
        <v>77</v>
      </c>
      <c r="R84" s="44" t="s">
        <v>78</v>
      </c>
      <c r="S84" s="43" t="s">
        <v>77</v>
      </c>
      <c r="T84" s="43" t="s">
        <v>78</v>
      </c>
      <c r="U84" s="44" t="s">
        <v>77</v>
      </c>
      <c r="V84" s="44" t="s">
        <v>78</v>
      </c>
    </row>
    <row r="85" spans="1:22" ht="12.75" customHeight="1">
      <c r="A85" s="273" t="s">
        <v>265</v>
      </c>
      <c r="B85" s="273" t="s">
        <v>135</v>
      </c>
      <c r="C85" s="280" t="s">
        <v>318</v>
      </c>
      <c r="D85" s="36" t="s">
        <v>79</v>
      </c>
      <c r="E85" s="9">
        <v>0</v>
      </c>
      <c r="F85" s="9">
        <v>0</v>
      </c>
      <c r="G85" s="9">
        <v>0</v>
      </c>
      <c r="H85" s="9">
        <v>0</v>
      </c>
      <c r="I85" s="9">
        <v>0</v>
      </c>
      <c r="J85" s="9">
        <v>0</v>
      </c>
      <c r="K85" s="9">
        <v>0</v>
      </c>
      <c r="L85" s="9">
        <v>0</v>
      </c>
      <c r="M85" s="9">
        <v>0</v>
      </c>
      <c r="N85" s="11">
        <f>N129</f>
        <v>700</v>
      </c>
      <c r="O85" s="9" t="s">
        <v>74</v>
      </c>
      <c r="P85" s="9" t="s">
        <v>74</v>
      </c>
      <c r="Q85" s="11" t="s">
        <v>74</v>
      </c>
      <c r="R85" s="11" t="s">
        <v>74</v>
      </c>
      <c r="S85" s="9" t="s">
        <v>74</v>
      </c>
      <c r="T85" s="9" t="s">
        <v>74</v>
      </c>
      <c r="U85" s="11" t="s">
        <v>74</v>
      </c>
      <c r="V85" s="11" t="s">
        <v>74</v>
      </c>
    </row>
    <row r="86" spans="1:22" ht="24">
      <c r="A86" s="273"/>
      <c r="B86" s="273"/>
      <c r="C86" s="273"/>
      <c r="D86" s="36" t="s">
        <v>127</v>
      </c>
      <c r="E86" s="183" t="s">
        <v>74</v>
      </c>
      <c r="F86" s="183"/>
      <c r="G86" s="234" t="s">
        <v>74</v>
      </c>
      <c r="H86" s="234"/>
      <c r="I86" s="183" t="s">
        <v>74</v>
      </c>
      <c r="J86" s="183"/>
      <c r="K86" s="172" t="s">
        <v>74</v>
      </c>
      <c r="L86" s="172"/>
      <c r="M86" s="183" t="s">
        <v>74</v>
      </c>
      <c r="N86" s="183"/>
      <c r="O86" s="183" t="s">
        <v>74</v>
      </c>
      <c r="P86" s="183"/>
      <c r="Q86" s="234">
        <v>65000</v>
      </c>
      <c r="R86" s="234"/>
      <c r="S86" s="183" t="s">
        <v>74</v>
      </c>
      <c r="T86" s="183"/>
      <c r="U86" s="234">
        <v>70000</v>
      </c>
      <c r="V86" s="234"/>
    </row>
    <row r="87" spans="1:22" ht="24">
      <c r="A87" s="273"/>
      <c r="B87" s="273"/>
      <c r="C87" s="273"/>
      <c r="D87" s="36" t="s">
        <v>128</v>
      </c>
      <c r="E87" s="183">
        <v>0</v>
      </c>
      <c r="F87" s="183"/>
      <c r="G87" s="183"/>
      <c r="H87" s="183"/>
      <c r="I87" s="183"/>
      <c r="J87" s="183"/>
      <c r="K87" s="183"/>
      <c r="L87" s="183"/>
      <c r="M87" s="183"/>
      <c r="N87" s="183"/>
      <c r="O87" s="183"/>
      <c r="P87" s="183"/>
      <c r="Q87" s="183"/>
      <c r="R87" s="183"/>
      <c r="S87" s="183"/>
      <c r="T87" s="183"/>
      <c r="U87" s="183"/>
      <c r="V87" s="183"/>
    </row>
    <row r="88" spans="1:22" ht="24">
      <c r="A88" s="273"/>
      <c r="B88" s="273"/>
      <c r="C88" s="273"/>
      <c r="D88" s="36" t="s">
        <v>216</v>
      </c>
      <c r="E88" s="140" t="s">
        <v>74</v>
      </c>
      <c r="F88" s="140"/>
      <c r="G88" s="142" t="s">
        <v>74</v>
      </c>
      <c r="H88" s="142"/>
      <c r="I88" s="134" t="s">
        <v>74</v>
      </c>
      <c r="J88" s="134"/>
      <c r="K88" s="134" t="s">
        <v>74</v>
      </c>
      <c r="L88" s="134"/>
      <c r="M88" s="140">
        <f>M132</f>
        <v>0</v>
      </c>
      <c r="N88" s="140"/>
      <c r="O88" s="140">
        <f>O132</f>
        <v>1275</v>
      </c>
      <c r="P88" s="140"/>
      <c r="Q88" s="140">
        <f>Q132</f>
        <v>106708</v>
      </c>
      <c r="R88" s="140"/>
      <c r="S88" s="140">
        <f>S132</f>
        <v>106708</v>
      </c>
      <c r="T88" s="140"/>
      <c r="U88" s="140">
        <f>U132</f>
        <v>106708</v>
      </c>
      <c r="V88" s="140"/>
    </row>
    <row r="89" spans="1:22" ht="12.75" customHeight="1">
      <c r="A89" s="158" t="s">
        <v>351</v>
      </c>
      <c r="B89" s="158" t="s">
        <v>135</v>
      </c>
      <c r="C89" s="158" t="s">
        <v>281</v>
      </c>
      <c r="D89" s="36" t="s">
        <v>79</v>
      </c>
      <c r="E89" s="9">
        <v>0</v>
      </c>
      <c r="F89" s="9">
        <v>0</v>
      </c>
      <c r="G89" s="9">
        <v>0</v>
      </c>
      <c r="H89" s="9">
        <v>0</v>
      </c>
      <c r="I89" s="9">
        <v>0</v>
      </c>
      <c r="J89" s="9">
        <v>0</v>
      </c>
      <c r="K89" s="9">
        <v>0</v>
      </c>
      <c r="L89" s="9">
        <v>0</v>
      </c>
      <c r="M89" s="9">
        <v>0</v>
      </c>
      <c r="N89" s="11">
        <f>N180</f>
        <v>9884</v>
      </c>
      <c r="O89" s="9" t="s">
        <v>74</v>
      </c>
      <c r="P89" s="9" t="s">
        <v>74</v>
      </c>
      <c r="Q89" s="11" t="s">
        <v>74</v>
      </c>
      <c r="R89" s="11" t="s">
        <v>74</v>
      </c>
      <c r="S89" s="9" t="s">
        <v>74</v>
      </c>
      <c r="T89" s="9" t="s">
        <v>74</v>
      </c>
      <c r="U89" s="11" t="s">
        <v>74</v>
      </c>
      <c r="V89" s="11" t="s">
        <v>74</v>
      </c>
    </row>
    <row r="90" spans="1:22" ht="24">
      <c r="A90" s="158"/>
      <c r="B90" s="158"/>
      <c r="C90" s="158"/>
      <c r="D90" s="36" t="s">
        <v>127</v>
      </c>
      <c r="E90" s="140" t="s">
        <v>74</v>
      </c>
      <c r="F90" s="140"/>
      <c r="G90" s="139" t="s">
        <v>74</v>
      </c>
      <c r="H90" s="139"/>
      <c r="I90" s="140" t="s">
        <v>74</v>
      </c>
      <c r="J90" s="140"/>
      <c r="K90" s="140" t="s">
        <v>74</v>
      </c>
      <c r="L90" s="140"/>
      <c r="M90" s="139" t="s">
        <v>74</v>
      </c>
      <c r="N90" s="139"/>
      <c r="O90" s="139" t="s">
        <v>74</v>
      </c>
      <c r="P90" s="139"/>
      <c r="Q90" s="139">
        <v>110000</v>
      </c>
      <c r="R90" s="139"/>
      <c r="S90" s="139" t="s">
        <v>74</v>
      </c>
      <c r="T90" s="139"/>
      <c r="U90" s="139">
        <v>120000</v>
      </c>
      <c r="V90" s="139"/>
    </row>
    <row r="91" spans="1:22" ht="24">
      <c r="A91" s="158"/>
      <c r="B91" s="158"/>
      <c r="C91" s="158"/>
      <c r="D91" s="36" t="s">
        <v>128</v>
      </c>
      <c r="E91" s="140">
        <v>0</v>
      </c>
      <c r="F91" s="140"/>
      <c r="G91" s="140"/>
      <c r="H91" s="140"/>
      <c r="I91" s="140"/>
      <c r="J91" s="140"/>
      <c r="K91" s="140"/>
      <c r="L91" s="140"/>
      <c r="M91" s="140"/>
      <c r="N91" s="140"/>
      <c r="O91" s="140"/>
      <c r="P91" s="140"/>
      <c r="Q91" s="140"/>
      <c r="R91" s="140"/>
      <c r="S91" s="140"/>
      <c r="T91" s="140"/>
      <c r="U91" s="140"/>
      <c r="V91" s="140"/>
    </row>
    <row r="92" spans="1:22" ht="24">
      <c r="A92" s="158"/>
      <c r="B92" s="158"/>
      <c r="C92" s="158"/>
      <c r="D92" s="36" t="s">
        <v>216</v>
      </c>
      <c r="E92" s="140" t="s">
        <v>74</v>
      </c>
      <c r="F92" s="140"/>
      <c r="G92" s="142" t="s">
        <v>74</v>
      </c>
      <c r="H92" s="142"/>
      <c r="I92" s="134" t="s">
        <v>74</v>
      </c>
      <c r="J92" s="134"/>
      <c r="K92" s="134" t="s">
        <v>74</v>
      </c>
      <c r="L92" s="134"/>
      <c r="M92" s="140">
        <f>M183</f>
        <v>5170</v>
      </c>
      <c r="N92" s="140"/>
      <c r="O92" s="140">
        <f>O183</f>
        <v>17346</v>
      </c>
      <c r="P92" s="140"/>
      <c r="Q92" s="140">
        <f>Q183</f>
        <v>178107</v>
      </c>
      <c r="R92" s="140"/>
      <c r="S92" s="140">
        <f>S183</f>
        <v>178107</v>
      </c>
      <c r="T92" s="140"/>
      <c r="U92" s="140">
        <f>U183</f>
        <v>178107</v>
      </c>
      <c r="V92" s="140"/>
    </row>
    <row r="93" spans="1:22" s="3" customFormat="1" ht="12.75" customHeight="1">
      <c r="A93" s="158" t="s">
        <v>352</v>
      </c>
      <c r="B93" s="158" t="s">
        <v>137</v>
      </c>
      <c r="C93" s="165"/>
      <c r="D93" s="36" t="s">
        <v>79</v>
      </c>
      <c r="E93" s="9">
        <v>0</v>
      </c>
      <c r="F93" s="9">
        <v>0</v>
      </c>
      <c r="G93" s="9">
        <v>0</v>
      </c>
      <c r="H93" s="9">
        <v>0</v>
      </c>
      <c r="I93" s="9">
        <v>0</v>
      </c>
      <c r="J93" s="9">
        <v>0</v>
      </c>
      <c r="K93" s="9">
        <v>0</v>
      </c>
      <c r="L93" s="9">
        <v>0</v>
      </c>
      <c r="M93" s="9">
        <v>0</v>
      </c>
      <c r="N93" s="11">
        <f>N172</f>
        <v>0</v>
      </c>
      <c r="O93" s="9" t="s">
        <v>74</v>
      </c>
      <c r="P93" s="9" t="s">
        <v>74</v>
      </c>
      <c r="Q93" s="11" t="s">
        <v>74</v>
      </c>
      <c r="R93" s="11" t="s">
        <v>74</v>
      </c>
      <c r="S93" s="9" t="s">
        <v>74</v>
      </c>
      <c r="T93" s="9" t="s">
        <v>74</v>
      </c>
      <c r="U93" s="11" t="s">
        <v>74</v>
      </c>
      <c r="V93" s="11" t="s">
        <v>74</v>
      </c>
    </row>
    <row r="94" spans="1:22" ht="24">
      <c r="A94" s="158"/>
      <c r="B94" s="158"/>
      <c r="C94" s="165"/>
      <c r="D94" s="36" t="s">
        <v>127</v>
      </c>
      <c r="E94" s="183" t="s">
        <v>74</v>
      </c>
      <c r="F94" s="183"/>
      <c r="G94" s="234" t="s">
        <v>74</v>
      </c>
      <c r="H94" s="234"/>
      <c r="I94" s="183" t="s">
        <v>74</v>
      </c>
      <c r="J94" s="183"/>
      <c r="K94" s="172">
        <v>5</v>
      </c>
      <c r="L94" s="172"/>
      <c r="M94" s="183" t="s">
        <v>74</v>
      </c>
      <c r="N94" s="183"/>
      <c r="O94" s="183" t="s">
        <v>74</v>
      </c>
      <c r="P94" s="183"/>
      <c r="Q94" s="176">
        <v>30</v>
      </c>
      <c r="R94" s="176"/>
      <c r="S94" s="183" t="s">
        <v>74</v>
      </c>
      <c r="T94" s="183"/>
      <c r="U94" s="176">
        <v>30</v>
      </c>
      <c r="V94" s="176"/>
    </row>
    <row r="95" spans="1:22" ht="24">
      <c r="A95" s="158"/>
      <c r="B95" s="158"/>
      <c r="C95" s="165"/>
      <c r="D95" s="36" t="s">
        <v>128</v>
      </c>
      <c r="E95" s="140">
        <v>0</v>
      </c>
      <c r="F95" s="140"/>
      <c r="G95" s="140"/>
      <c r="H95" s="140"/>
      <c r="I95" s="140"/>
      <c r="J95" s="140"/>
      <c r="K95" s="140"/>
      <c r="L95" s="140"/>
      <c r="M95" s="140"/>
      <c r="N95" s="140"/>
      <c r="O95" s="140"/>
      <c r="P95" s="140"/>
      <c r="Q95" s="140"/>
      <c r="R95" s="140"/>
      <c r="S95" s="140"/>
      <c r="T95" s="140"/>
      <c r="U95" s="140"/>
      <c r="V95" s="140"/>
    </row>
    <row r="96" spans="1:22" ht="24">
      <c r="A96" s="158"/>
      <c r="B96" s="158"/>
      <c r="C96" s="165"/>
      <c r="D96" s="36" t="s">
        <v>216</v>
      </c>
      <c r="E96" s="140" t="s">
        <v>74</v>
      </c>
      <c r="F96" s="140"/>
      <c r="G96" s="142" t="s">
        <v>74</v>
      </c>
      <c r="H96" s="142"/>
      <c r="I96" s="134" t="s">
        <v>74</v>
      </c>
      <c r="J96" s="134"/>
      <c r="K96" s="134" t="s">
        <v>74</v>
      </c>
      <c r="L96" s="134"/>
      <c r="M96" s="140">
        <v>0</v>
      </c>
      <c r="N96" s="140"/>
      <c r="O96" s="140">
        <f>O175</f>
        <v>0</v>
      </c>
      <c r="P96" s="140"/>
      <c r="Q96" s="140">
        <f>Q175</f>
        <v>0</v>
      </c>
      <c r="R96" s="140"/>
      <c r="S96" s="140">
        <f>S175</f>
        <v>0</v>
      </c>
      <c r="T96" s="140"/>
      <c r="U96" s="140">
        <f>U175</f>
        <v>0</v>
      </c>
      <c r="V96" s="140"/>
    </row>
    <row r="97" spans="1:22" ht="12.75" customHeight="1">
      <c r="A97" s="158" t="s">
        <v>353</v>
      </c>
      <c r="B97" s="158" t="s">
        <v>137</v>
      </c>
      <c r="C97" s="158" t="s">
        <v>47</v>
      </c>
      <c r="D97" s="36" t="s">
        <v>79</v>
      </c>
      <c r="E97" s="9">
        <v>0</v>
      </c>
      <c r="F97" s="9">
        <v>0</v>
      </c>
      <c r="G97" s="9">
        <v>0</v>
      </c>
      <c r="H97" s="9">
        <v>0</v>
      </c>
      <c r="I97" s="9">
        <v>0</v>
      </c>
      <c r="J97" s="9">
        <v>18926</v>
      </c>
      <c r="K97" s="9">
        <v>31389</v>
      </c>
      <c r="L97" s="80" t="s">
        <v>376</v>
      </c>
      <c r="M97" s="9">
        <v>42137</v>
      </c>
      <c r="N97" s="11">
        <f>N203</f>
        <v>116938</v>
      </c>
      <c r="O97" s="9" t="s">
        <v>74</v>
      </c>
      <c r="P97" s="9" t="s">
        <v>74</v>
      </c>
      <c r="Q97" s="11" t="s">
        <v>74</v>
      </c>
      <c r="R97" s="11" t="s">
        <v>74</v>
      </c>
      <c r="S97" s="9" t="s">
        <v>74</v>
      </c>
      <c r="T97" s="9" t="s">
        <v>74</v>
      </c>
      <c r="U97" s="11" t="s">
        <v>74</v>
      </c>
      <c r="V97" s="11" t="s">
        <v>74</v>
      </c>
    </row>
    <row r="98" spans="1:22" ht="24">
      <c r="A98" s="158"/>
      <c r="B98" s="158"/>
      <c r="C98" s="158"/>
      <c r="D98" s="36" t="s">
        <v>127</v>
      </c>
      <c r="E98" s="183" t="s">
        <v>74</v>
      </c>
      <c r="F98" s="183"/>
      <c r="G98" s="234" t="s">
        <v>74</v>
      </c>
      <c r="H98" s="234"/>
      <c r="I98" s="183" t="s">
        <v>74</v>
      </c>
      <c r="J98" s="183"/>
      <c r="K98" s="183">
        <v>100000</v>
      </c>
      <c r="L98" s="183"/>
      <c r="M98" s="234" t="s">
        <v>74</v>
      </c>
      <c r="N98" s="234"/>
      <c r="O98" s="234" t="s">
        <v>74</v>
      </c>
      <c r="P98" s="234"/>
      <c r="Q98" s="234">
        <v>500000</v>
      </c>
      <c r="R98" s="234"/>
      <c r="S98" s="234" t="s">
        <v>74</v>
      </c>
      <c r="T98" s="234"/>
      <c r="U98" s="234">
        <v>500000</v>
      </c>
      <c r="V98" s="234"/>
    </row>
    <row r="99" spans="1:22" ht="24">
      <c r="A99" s="158"/>
      <c r="B99" s="158"/>
      <c r="C99" s="158"/>
      <c r="D99" s="36" t="s">
        <v>128</v>
      </c>
      <c r="E99" s="183">
        <v>0</v>
      </c>
      <c r="F99" s="183"/>
      <c r="G99" s="183"/>
      <c r="H99" s="183"/>
      <c r="I99" s="183"/>
      <c r="J99" s="183"/>
      <c r="K99" s="183"/>
      <c r="L99" s="183"/>
      <c r="M99" s="183"/>
      <c r="N99" s="183"/>
      <c r="O99" s="183"/>
      <c r="P99" s="183"/>
      <c r="Q99" s="183"/>
      <c r="R99" s="183"/>
      <c r="S99" s="183"/>
      <c r="T99" s="183"/>
      <c r="U99" s="183"/>
      <c r="V99" s="183"/>
    </row>
    <row r="100" spans="1:22" ht="24">
      <c r="A100" s="158"/>
      <c r="B100" s="158"/>
      <c r="C100" s="158"/>
      <c r="D100" s="36" t="s">
        <v>216</v>
      </c>
      <c r="E100" s="140" t="s">
        <v>74</v>
      </c>
      <c r="F100" s="140"/>
      <c r="G100" s="142" t="s">
        <v>74</v>
      </c>
      <c r="H100" s="142"/>
      <c r="I100" s="134" t="s">
        <v>74</v>
      </c>
      <c r="J100" s="134"/>
      <c r="K100" s="134" t="s">
        <v>74</v>
      </c>
      <c r="L100" s="134"/>
      <c r="M100" s="140">
        <f>M206</f>
        <v>12139</v>
      </c>
      <c r="N100" s="140"/>
      <c r="O100" s="140">
        <f>O206</f>
        <v>168544</v>
      </c>
      <c r="P100" s="140"/>
      <c r="Q100" s="140">
        <f>Q206</f>
        <v>351353</v>
      </c>
      <c r="R100" s="140"/>
      <c r="S100" s="140">
        <f>S206</f>
        <v>401732</v>
      </c>
      <c r="T100" s="140"/>
      <c r="U100" s="140">
        <f>U206</f>
        <v>401732</v>
      </c>
      <c r="V100" s="140"/>
    </row>
    <row r="101" spans="1:22" ht="12.75">
      <c r="A101" s="158" t="s">
        <v>354</v>
      </c>
      <c r="B101" s="158" t="s">
        <v>159</v>
      </c>
      <c r="C101" s="126"/>
      <c r="D101" s="36" t="s">
        <v>79</v>
      </c>
      <c r="E101" s="9">
        <v>0</v>
      </c>
      <c r="F101" s="9">
        <v>0</v>
      </c>
      <c r="G101" s="9">
        <v>0</v>
      </c>
      <c r="H101" s="9">
        <v>0</v>
      </c>
      <c r="I101" s="9">
        <v>0</v>
      </c>
      <c r="J101" s="9">
        <v>0</v>
      </c>
      <c r="K101" s="9">
        <v>0</v>
      </c>
      <c r="L101" s="9">
        <v>0</v>
      </c>
      <c r="M101" s="9">
        <v>0</v>
      </c>
      <c r="N101" s="11">
        <f>N207</f>
        <v>0</v>
      </c>
      <c r="O101" s="9" t="s">
        <v>74</v>
      </c>
      <c r="P101" s="9" t="s">
        <v>74</v>
      </c>
      <c r="Q101" s="11" t="s">
        <v>74</v>
      </c>
      <c r="R101" s="11" t="s">
        <v>74</v>
      </c>
      <c r="S101" s="9" t="s">
        <v>74</v>
      </c>
      <c r="T101" s="9" t="s">
        <v>74</v>
      </c>
      <c r="U101" s="11" t="s">
        <v>74</v>
      </c>
      <c r="V101" s="11" t="s">
        <v>74</v>
      </c>
    </row>
    <row r="102" spans="1:22" s="3" customFormat="1" ht="12" customHeight="1">
      <c r="A102" s="158"/>
      <c r="B102" s="158"/>
      <c r="C102" s="127"/>
      <c r="D102" s="36" t="s">
        <v>127</v>
      </c>
      <c r="E102" s="183" t="s">
        <v>74</v>
      </c>
      <c r="F102" s="183"/>
      <c r="G102" s="234" t="s">
        <v>74</v>
      </c>
      <c r="H102" s="234"/>
      <c r="I102" s="183" t="s">
        <v>74</v>
      </c>
      <c r="J102" s="183"/>
      <c r="K102" s="183">
        <v>15000000</v>
      </c>
      <c r="L102" s="183"/>
      <c r="M102" s="234" t="s">
        <v>74</v>
      </c>
      <c r="N102" s="234"/>
      <c r="O102" s="234" t="s">
        <v>74</v>
      </c>
      <c r="P102" s="234"/>
      <c r="Q102" s="234">
        <v>80000000</v>
      </c>
      <c r="R102" s="234"/>
      <c r="S102" s="234" t="s">
        <v>74</v>
      </c>
      <c r="T102" s="234"/>
      <c r="U102" s="234">
        <v>80000000</v>
      </c>
      <c r="V102" s="234"/>
    </row>
    <row r="103" spans="1:22" ht="14.25" customHeight="1">
      <c r="A103" s="158"/>
      <c r="B103" s="158"/>
      <c r="C103" s="127"/>
      <c r="D103" s="36" t="s">
        <v>128</v>
      </c>
      <c r="E103" s="183">
        <v>0</v>
      </c>
      <c r="F103" s="183"/>
      <c r="G103" s="183"/>
      <c r="H103" s="183"/>
      <c r="I103" s="183"/>
      <c r="J103" s="183"/>
      <c r="K103" s="183"/>
      <c r="L103" s="183"/>
      <c r="M103" s="183"/>
      <c r="N103" s="183"/>
      <c r="O103" s="183"/>
      <c r="P103" s="183"/>
      <c r="Q103" s="183"/>
      <c r="R103" s="183"/>
      <c r="S103" s="183"/>
      <c r="T103" s="183"/>
      <c r="U103" s="183"/>
      <c r="V103" s="183"/>
    </row>
    <row r="104" spans="1:22" ht="24">
      <c r="A104" s="158"/>
      <c r="B104" s="158"/>
      <c r="C104" s="128"/>
      <c r="D104" s="36" t="s">
        <v>216</v>
      </c>
      <c r="E104" s="140" t="s">
        <v>74</v>
      </c>
      <c r="F104" s="140"/>
      <c r="G104" s="142" t="s">
        <v>74</v>
      </c>
      <c r="H104" s="142"/>
      <c r="I104" s="134" t="s">
        <v>74</v>
      </c>
      <c r="J104" s="134"/>
      <c r="K104" s="134" t="s">
        <v>74</v>
      </c>
      <c r="L104" s="134"/>
      <c r="M104" s="140">
        <f>0</f>
        <v>0</v>
      </c>
      <c r="N104" s="140"/>
      <c r="O104" s="140">
        <f>O210</f>
        <v>4522687</v>
      </c>
      <c r="P104" s="140"/>
      <c r="Q104" s="140">
        <f>Q210</f>
        <v>4522687</v>
      </c>
      <c r="R104" s="140"/>
      <c r="S104" s="140">
        <f>S210</f>
        <v>4522687</v>
      </c>
      <c r="T104" s="140"/>
      <c r="U104" s="140">
        <f>U210</f>
        <v>4522687</v>
      </c>
      <c r="V104" s="140"/>
    </row>
    <row r="105" spans="1:22" ht="12.75">
      <c r="A105" s="158" t="s">
        <v>355</v>
      </c>
      <c r="B105" s="158" t="s">
        <v>137</v>
      </c>
      <c r="C105" s="165"/>
      <c r="D105" s="36" t="s">
        <v>79</v>
      </c>
      <c r="E105" s="9">
        <v>0</v>
      </c>
      <c r="F105" s="9">
        <v>0</v>
      </c>
      <c r="G105" s="9">
        <v>0</v>
      </c>
      <c r="H105" s="9">
        <v>0</v>
      </c>
      <c r="I105" s="9">
        <v>0</v>
      </c>
      <c r="J105" s="9">
        <v>0</v>
      </c>
      <c r="K105" s="9">
        <v>0</v>
      </c>
      <c r="L105" s="9">
        <v>0</v>
      </c>
      <c r="M105" s="9">
        <v>0</v>
      </c>
      <c r="N105" s="11">
        <f>N176</f>
        <v>13</v>
      </c>
      <c r="O105" s="9" t="s">
        <v>74</v>
      </c>
      <c r="P105" s="9" t="s">
        <v>74</v>
      </c>
      <c r="Q105" s="11" t="s">
        <v>74</v>
      </c>
      <c r="R105" s="11" t="s">
        <v>74</v>
      </c>
      <c r="S105" s="9" t="s">
        <v>74</v>
      </c>
      <c r="T105" s="9" t="s">
        <v>74</v>
      </c>
      <c r="U105" s="11" t="s">
        <v>74</v>
      </c>
      <c r="V105" s="11" t="s">
        <v>74</v>
      </c>
    </row>
    <row r="106" spans="1:22" ht="12.75" customHeight="1">
      <c r="A106" s="158"/>
      <c r="B106" s="158"/>
      <c r="C106" s="165"/>
      <c r="D106" s="36" t="s">
        <v>127</v>
      </c>
      <c r="E106" s="183" t="s">
        <v>74</v>
      </c>
      <c r="F106" s="183"/>
      <c r="G106" s="234" t="s">
        <v>74</v>
      </c>
      <c r="H106" s="234"/>
      <c r="I106" s="183" t="s">
        <v>74</v>
      </c>
      <c r="J106" s="183"/>
      <c r="K106" s="172">
        <v>8</v>
      </c>
      <c r="L106" s="172"/>
      <c r="M106" s="183" t="s">
        <v>74</v>
      </c>
      <c r="N106" s="183"/>
      <c r="O106" s="183" t="s">
        <v>74</v>
      </c>
      <c r="P106" s="183"/>
      <c r="Q106" s="176">
        <v>40</v>
      </c>
      <c r="R106" s="176"/>
      <c r="S106" s="183" t="s">
        <v>74</v>
      </c>
      <c r="T106" s="183"/>
      <c r="U106" s="176">
        <v>40</v>
      </c>
      <c r="V106" s="176"/>
    </row>
    <row r="107" spans="1:22" ht="24">
      <c r="A107" s="158"/>
      <c r="B107" s="158"/>
      <c r="C107" s="165"/>
      <c r="D107" s="36" t="s">
        <v>128</v>
      </c>
      <c r="E107" s="183">
        <v>0</v>
      </c>
      <c r="F107" s="183"/>
      <c r="G107" s="183"/>
      <c r="H107" s="183"/>
      <c r="I107" s="183"/>
      <c r="J107" s="183"/>
      <c r="K107" s="183"/>
      <c r="L107" s="183"/>
      <c r="M107" s="183"/>
      <c r="N107" s="183"/>
      <c r="O107" s="183"/>
      <c r="P107" s="183"/>
      <c r="Q107" s="183"/>
      <c r="R107" s="183"/>
      <c r="S107" s="183"/>
      <c r="T107" s="183"/>
      <c r="U107" s="183"/>
      <c r="V107" s="183"/>
    </row>
    <row r="108" spans="1:22" ht="24">
      <c r="A108" s="158"/>
      <c r="B108" s="158"/>
      <c r="C108" s="165"/>
      <c r="D108" s="36" t="s">
        <v>216</v>
      </c>
      <c r="E108" s="140" t="s">
        <v>74</v>
      </c>
      <c r="F108" s="140"/>
      <c r="G108" s="142" t="s">
        <v>74</v>
      </c>
      <c r="H108" s="142"/>
      <c r="I108" s="134" t="s">
        <v>74</v>
      </c>
      <c r="J108" s="134"/>
      <c r="K108" s="134" t="s">
        <v>74</v>
      </c>
      <c r="L108" s="134"/>
      <c r="M108" s="140">
        <f>M179</f>
        <v>5</v>
      </c>
      <c r="N108" s="140"/>
      <c r="O108" s="140">
        <f>O179</f>
        <v>16</v>
      </c>
      <c r="P108" s="140"/>
      <c r="Q108" s="140">
        <f>Q179</f>
        <v>16</v>
      </c>
      <c r="R108" s="140"/>
      <c r="S108" s="140">
        <f>S179</f>
        <v>16</v>
      </c>
      <c r="T108" s="140"/>
      <c r="U108" s="140">
        <f>U179</f>
        <v>16</v>
      </c>
      <c r="V108" s="140"/>
    </row>
    <row r="109" spans="1:22" ht="12.75">
      <c r="A109" s="275" t="s">
        <v>212</v>
      </c>
      <c r="B109" s="276"/>
      <c r="C109" s="276"/>
      <c r="D109" s="276"/>
      <c r="E109" s="276"/>
      <c r="F109" s="276"/>
      <c r="G109" s="276"/>
      <c r="H109" s="276"/>
      <c r="I109" s="276"/>
      <c r="J109" s="276"/>
      <c r="K109" s="276"/>
      <c r="L109" s="276"/>
      <c r="M109" s="276"/>
      <c r="N109" s="276"/>
      <c r="O109" s="276"/>
      <c r="P109" s="276"/>
      <c r="Q109" s="276"/>
      <c r="R109" s="276"/>
      <c r="S109" s="276"/>
      <c r="T109" s="276"/>
      <c r="U109" s="276"/>
      <c r="V109" s="277"/>
    </row>
    <row r="110" spans="1:22" ht="12.75" customHeight="1">
      <c r="A110" s="281" t="s">
        <v>108</v>
      </c>
      <c r="B110" s="282"/>
      <c r="C110" s="282"/>
      <c r="D110" s="282"/>
      <c r="E110" s="282"/>
      <c r="F110" s="282"/>
      <c r="G110" s="282"/>
      <c r="H110" s="282"/>
      <c r="I110" s="282"/>
      <c r="J110" s="282"/>
      <c r="K110" s="282"/>
      <c r="L110" s="282"/>
      <c r="M110" s="282"/>
      <c r="N110" s="282"/>
      <c r="O110" s="282"/>
      <c r="P110" s="282"/>
      <c r="Q110" s="282"/>
      <c r="R110" s="282"/>
      <c r="S110" s="282"/>
      <c r="T110" s="282"/>
      <c r="U110" s="282"/>
      <c r="V110" s="283"/>
    </row>
    <row r="111" spans="1:22" ht="12.75">
      <c r="A111" s="146" t="s">
        <v>70</v>
      </c>
      <c r="B111" s="147"/>
      <c r="C111" s="147"/>
      <c r="D111" s="147"/>
      <c r="E111" s="147"/>
      <c r="F111" s="147"/>
      <c r="G111" s="147"/>
      <c r="H111" s="147"/>
      <c r="I111" s="147"/>
      <c r="J111" s="147"/>
      <c r="K111" s="147"/>
      <c r="L111" s="147"/>
      <c r="M111" s="147"/>
      <c r="N111" s="147"/>
      <c r="O111" s="147"/>
      <c r="P111" s="147"/>
      <c r="Q111" s="147"/>
      <c r="R111" s="147"/>
      <c r="S111" s="147"/>
      <c r="T111" s="147"/>
      <c r="U111" s="147"/>
      <c r="V111" s="148"/>
    </row>
    <row r="112" spans="1:22" ht="12.75">
      <c r="A112" s="133" t="s">
        <v>72</v>
      </c>
      <c r="B112" s="133" t="s">
        <v>125</v>
      </c>
      <c r="C112" s="133" t="s">
        <v>71</v>
      </c>
      <c r="D112" s="43" t="s">
        <v>75</v>
      </c>
      <c r="E112" s="133">
        <v>2007</v>
      </c>
      <c r="F112" s="133"/>
      <c r="G112" s="133">
        <v>2008</v>
      </c>
      <c r="H112" s="133"/>
      <c r="I112" s="133">
        <v>2009</v>
      </c>
      <c r="J112" s="133"/>
      <c r="K112" s="133" t="s">
        <v>334</v>
      </c>
      <c r="L112" s="133"/>
      <c r="M112" s="135">
        <v>2011</v>
      </c>
      <c r="N112" s="135"/>
      <c r="O112" s="133">
        <v>2012</v>
      </c>
      <c r="P112" s="133"/>
      <c r="Q112" s="135">
        <v>2013</v>
      </c>
      <c r="R112" s="135"/>
      <c r="S112" s="133">
        <v>2014</v>
      </c>
      <c r="T112" s="133"/>
      <c r="U112" s="135">
        <v>2015</v>
      </c>
      <c r="V112" s="135"/>
    </row>
    <row r="113" spans="1:22" ht="12.75">
      <c r="A113" s="133"/>
      <c r="B113" s="133"/>
      <c r="C113" s="133"/>
      <c r="D113" s="43" t="s">
        <v>76</v>
      </c>
      <c r="E113" s="43" t="s">
        <v>77</v>
      </c>
      <c r="F113" s="43" t="s">
        <v>78</v>
      </c>
      <c r="G113" s="43" t="s">
        <v>77</v>
      </c>
      <c r="H113" s="43" t="s">
        <v>78</v>
      </c>
      <c r="I113" s="43" t="s">
        <v>77</v>
      </c>
      <c r="J113" s="43" t="s">
        <v>78</v>
      </c>
      <c r="K113" s="43" t="s">
        <v>77</v>
      </c>
      <c r="L113" s="43" t="s">
        <v>78</v>
      </c>
      <c r="M113" s="43" t="s">
        <v>77</v>
      </c>
      <c r="N113" s="44" t="s">
        <v>78</v>
      </c>
      <c r="O113" s="43" t="s">
        <v>77</v>
      </c>
      <c r="P113" s="43" t="s">
        <v>78</v>
      </c>
      <c r="Q113" s="44" t="s">
        <v>77</v>
      </c>
      <c r="R113" s="44" t="s">
        <v>78</v>
      </c>
      <c r="S113" s="43" t="s">
        <v>77</v>
      </c>
      <c r="T113" s="43" t="s">
        <v>78</v>
      </c>
      <c r="U113" s="44" t="s">
        <v>77</v>
      </c>
      <c r="V113" s="44" t="s">
        <v>78</v>
      </c>
    </row>
    <row r="114" spans="1:22" ht="12.75" customHeight="1">
      <c r="A114" s="273" t="s">
        <v>152</v>
      </c>
      <c r="B114" s="273" t="s">
        <v>137</v>
      </c>
      <c r="C114" s="284" t="s">
        <v>317</v>
      </c>
      <c r="D114" s="36" t="s">
        <v>79</v>
      </c>
      <c r="E114" s="9">
        <v>0</v>
      </c>
      <c r="F114" s="9">
        <v>0</v>
      </c>
      <c r="G114" s="9">
        <v>0</v>
      </c>
      <c r="H114" s="9">
        <v>0</v>
      </c>
      <c r="I114" s="9">
        <v>0</v>
      </c>
      <c r="J114" s="9">
        <v>0</v>
      </c>
      <c r="K114" s="9">
        <v>0</v>
      </c>
      <c r="L114" s="9">
        <v>0</v>
      </c>
      <c r="M114" s="9">
        <v>0</v>
      </c>
      <c r="N114" s="11">
        <v>1</v>
      </c>
      <c r="O114" s="9" t="s">
        <v>74</v>
      </c>
      <c r="P114" s="9" t="s">
        <v>74</v>
      </c>
      <c r="Q114" s="11" t="s">
        <v>74</v>
      </c>
      <c r="R114" s="11" t="s">
        <v>74</v>
      </c>
      <c r="S114" s="9" t="s">
        <v>74</v>
      </c>
      <c r="T114" s="9" t="s">
        <v>74</v>
      </c>
      <c r="U114" s="11" t="s">
        <v>74</v>
      </c>
      <c r="V114" s="11" t="s">
        <v>74</v>
      </c>
    </row>
    <row r="115" spans="1:22" ht="12.75" customHeight="1">
      <c r="A115" s="273"/>
      <c r="B115" s="273"/>
      <c r="C115" s="284"/>
      <c r="D115" s="36" t="s">
        <v>127</v>
      </c>
      <c r="E115" s="183" t="s">
        <v>74</v>
      </c>
      <c r="F115" s="183"/>
      <c r="G115" s="234" t="s">
        <v>74</v>
      </c>
      <c r="H115" s="234"/>
      <c r="I115" s="183" t="s">
        <v>74</v>
      </c>
      <c r="J115" s="183"/>
      <c r="K115" s="172">
        <v>2</v>
      </c>
      <c r="L115" s="172"/>
      <c r="M115" s="183" t="s">
        <v>74</v>
      </c>
      <c r="N115" s="183"/>
      <c r="O115" s="183" t="s">
        <v>74</v>
      </c>
      <c r="P115" s="183"/>
      <c r="Q115" s="176">
        <v>15</v>
      </c>
      <c r="R115" s="176"/>
      <c r="S115" s="183" t="s">
        <v>74</v>
      </c>
      <c r="T115" s="183"/>
      <c r="U115" s="176">
        <v>15</v>
      </c>
      <c r="V115" s="176"/>
    </row>
    <row r="116" spans="1:22" ht="24">
      <c r="A116" s="273"/>
      <c r="B116" s="273"/>
      <c r="C116" s="284"/>
      <c r="D116" s="36" t="s">
        <v>128</v>
      </c>
      <c r="E116" s="183">
        <v>0</v>
      </c>
      <c r="F116" s="183"/>
      <c r="G116" s="183"/>
      <c r="H116" s="183"/>
      <c r="I116" s="183"/>
      <c r="J116" s="183"/>
      <c r="K116" s="183"/>
      <c r="L116" s="183"/>
      <c r="M116" s="183"/>
      <c r="N116" s="183"/>
      <c r="O116" s="183"/>
      <c r="P116" s="183"/>
      <c r="Q116" s="183"/>
      <c r="R116" s="183"/>
      <c r="S116" s="183"/>
      <c r="T116" s="183"/>
      <c r="U116" s="183"/>
      <c r="V116" s="183"/>
    </row>
    <row r="117" spans="1:23" ht="12.75" customHeight="1">
      <c r="A117" s="273"/>
      <c r="B117" s="273"/>
      <c r="C117" s="284"/>
      <c r="D117" s="36" t="s">
        <v>216</v>
      </c>
      <c r="E117" s="140" t="s">
        <v>74</v>
      </c>
      <c r="F117" s="140"/>
      <c r="G117" s="142" t="s">
        <v>74</v>
      </c>
      <c r="H117" s="142"/>
      <c r="I117" s="134" t="s">
        <v>74</v>
      </c>
      <c r="J117" s="134"/>
      <c r="K117" s="134" t="s">
        <v>74</v>
      </c>
      <c r="L117" s="134"/>
      <c r="M117" s="140">
        <v>2</v>
      </c>
      <c r="N117" s="140"/>
      <c r="O117" s="140">
        <v>11</v>
      </c>
      <c r="P117" s="140"/>
      <c r="Q117" s="140">
        <v>11</v>
      </c>
      <c r="R117" s="140"/>
      <c r="S117" s="140">
        <v>11</v>
      </c>
      <c r="T117" s="140"/>
      <c r="U117" s="140">
        <v>11</v>
      </c>
      <c r="V117" s="140"/>
      <c r="W117" s="42"/>
    </row>
    <row r="118" spans="1:23" ht="12.75">
      <c r="A118" s="158" t="s">
        <v>153</v>
      </c>
      <c r="B118" s="158" t="s">
        <v>137</v>
      </c>
      <c r="C118" s="158"/>
      <c r="D118" s="36" t="s">
        <v>79</v>
      </c>
      <c r="E118" s="9">
        <v>0</v>
      </c>
      <c r="F118" s="9">
        <v>0</v>
      </c>
      <c r="G118" s="9">
        <v>0</v>
      </c>
      <c r="H118" s="9">
        <v>0</v>
      </c>
      <c r="I118" s="9">
        <v>0</v>
      </c>
      <c r="J118" s="9">
        <v>0</v>
      </c>
      <c r="K118" s="9">
        <v>0</v>
      </c>
      <c r="L118" s="9">
        <v>0</v>
      </c>
      <c r="M118" s="9">
        <v>0</v>
      </c>
      <c r="N118" s="11">
        <v>1</v>
      </c>
      <c r="O118" s="9" t="s">
        <v>74</v>
      </c>
      <c r="P118" s="9" t="s">
        <v>74</v>
      </c>
      <c r="Q118" s="11" t="s">
        <v>74</v>
      </c>
      <c r="R118" s="11" t="s">
        <v>74</v>
      </c>
      <c r="S118" s="9" t="s">
        <v>74</v>
      </c>
      <c r="T118" s="9" t="s">
        <v>74</v>
      </c>
      <c r="U118" s="11" t="s">
        <v>74</v>
      </c>
      <c r="V118" s="11" t="s">
        <v>74</v>
      </c>
      <c r="W118" s="42"/>
    </row>
    <row r="119" spans="1:23" s="3" customFormat="1" ht="24">
      <c r="A119" s="158"/>
      <c r="B119" s="158"/>
      <c r="C119" s="158"/>
      <c r="D119" s="36" t="s">
        <v>127</v>
      </c>
      <c r="E119" s="183" t="s">
        <v>74</v>
      </c>
      <c r="F119" s="183"/>
      <c r="G119" s="234" t="s">
        <v>74</v>
      </c>
      <c r="H119" s="234"/>
      <c r="I119" s="183" t="s">
        <v>74</v>
      </c>
      <c r="J119" s="183"/>
      <c r="K119" s="172">
        <v>2</v>
      </c>
      <c r="L119" s="172"/>
      <c r="M119" s="183" t="s">
        <v>74</v>
      </c>
      <c r="N119" s="183"/>
      <c r="O119" s="183" t="s">
        <v>74</v>
      </c>
      <c r="P119" s="183"/>
      <c r="Q119" s="176">
        <v>15</v>
      </c>
      <c r="R119" s="176"/>
      <c r="S119" s="183" t="s">
        <v>74</v>
      </c>
      <c r="T119" s="183"/>
      <c r="U119" s="176">
        <v>16</v>
      </c>
      <c r="V119" s="176"/>
      <c r="W119" s="55"/>
    </row>
    <row r="120" spans="1:23" s="3" customFormat="1" ht="24">
      <c r="A120" s="158"/>
      <c r="B120" s="158"/>
      <c r="C120" s="158"/>
      <c r="D120" s="36" t="s">
        <v>128</v>
      </c>
      <c r="E120" s="140">
        <v>0</v>
      </c>
      <c r="F120" s="140"/>
      <c r="G120" s="140"/>
      <c r="H120" s="140"/>
      <c r="I120" s="140"/>
      <c r="J120" s="140"/>
      <c r="K120" s="140"/>
      <c r="L120" s="140"/>
      <c r="M120" s="140"/>
      <c r="N120" s="140"/>
      <c r="O120" s="140"/>
      <c r="P120" s="140"/>
      <c r="Q120" s="140"/>
      <c r="R120" s="140"/>
      <c r="S120" s="140"/>
      <c r="T120" s="140"/>
      <c r="U120" s="140"/>
      <c r="V120" s="140"/>
      <c r="W120" s="55"/>
    </row>
    <row r="121" spans="1:23" ht="24">
      <c r="A121" s="158"/>
      <c r="B121" s="158"/>
      <c r="C121" s="158"/>
      <c r="D121" s="36" t="s">
        <v>216</v>
      </c>
      <c r="E121" s="140" t="s">
        <v>74</v>
      </c>
      <c r="F121" s="140"/>
      <c r="G121" s="142" t="s">
        <v>74</v>
      </c>
      <c r="H121" s="142"/>
      <c r="I121" s="134" t="s">
        <v>74</v>
      </c>
      <c r="J121" s="134"/>
      <c r="K121" s="134" t="s">
        <v>74</v>
      </c>
      <c r="L121" s="134"/>
      <c r="M121" s="140">
        <v>2</v>
      </c>
      <c r="N121" s="140"/>
      <c r="O121" s="140">
        <v>20</v>
      </c>
      <c r="P121" s="140"/>
      <c r="Q121" s="140">
        <v>20</v>
      </c>
      <c r="R121" s="140"/>
      <c r="S121" s="140">
        <v>20</v>
      </c>
      <c r="T121" s="140"/>
      <c r="U121" s="140">
        <v>20</v>
      </c>
      <c r="V121" s="140"/>
      <c r="W121" s="42"/>
    </row>
    <row r="122" spans="1:22" ht="12.75" customHeight="1">
      <c r="A122" s="158" t="s">
        <v>266</v>
      </c>
      <c r="B122" s="158" t="s">
        <v>135</v>
      </c>
      <c r="C122" s="165"/>
      <c r="D122" s="36" t="s">
        <v>79</v>
      </c>
      <c r="E122" s="5">
        <v>0</v>
      </c>
      <c r="F122" s="5">
        <v>0</v>
      </c>
      <c r="G122" s="5">
        <v>0</v>
      </c>
      <c r="H122" s="5">
        <v>0</v>
      </c>
      <c r="I122" s="5">
        <v>0</v>
      </c>
      <c r="J122" s="5">
        <v>0</v>
      </c>
      <c r="K122" s="5">
        <v>0</v>
      </c>
      <c r="L122" s="5">
        <v>0</v>
      </c>
      <c r="M122" s="9">
        <v>0</v>
      </c>
      <c r="N122" s="6">
        <v>0</v>
      </c>
      <c r="O122" s="5" t="s">
        <v>74</v>
      </c>
      <c r="P122" s="5" t="s">
        <v>74</v>
      </c>
      <c r="Q122" s="6" t="s">
        <v>74</v>
      </c>
      <c r="R122" s="6" t="s">
        <v>74</v>
      </c>
      <c r="S122" s="5" t="s">
        <v>74</v>
      </c>
      <c r="T122" s="5" t="s">
        <v>74</v>
      </c>
      <c r="U122" s="6" t="s">
        <v>74</v>
      </c>
      <c r="V122" s="6" t="s">
        <v>74</v>
      </c>
    </row>
    <row r="123" spans="1:22" ht="12.75" customHeight="1">
      <c r="A123" s="158"/>
      <c r="B123" s="158"/>
      <c r="C123" s="165"/>
      <c r="D123" s="36" t="s">
        <v>127</v>
      </c>
      <c r="E123" s="140" t="s">
        <v>74</v>
      </c>
      <c r="F123" s="140"/>
      <c r="G123" s="139" t="s">
        <v>74</v>
      </c>
      <c r="H123" s="139"/>
      <c r="I123" s="140" t="s">
        <v>74</v>
      </c>
      <c r="J123" s="140"/>
      <c r="K123" s="140">
        <v>200</v>
      </c>
      <c r="L123" s="140"/>
      <c r="M123" s="139" t="s">
        <v>74</v>
      </c>
      <c r="N123" s="139"/>
      <c r="O123" s="139" t="s">
        <v>74</v>
      </c>
      <c r="P123" s="139"/>
      <c r="Q123" s="139">
        <v>1500</v>
      </c>
      <c r="R123" s="139"/>
      <c r="S123" s="139" t="s">
        <v>74</v>
      </c>
      <c r="T123" s="139"/>
      <c r="U123" s="139">
        <v>1600</v>
      </c>
      <c r="V123" s="139"/>
    </row>
    <row r="124" spans="1:22" ht="24">
      <c r="A124" s="158"/>
      <c r="B124" s="158"/>
      <c r="C124" s="165"/>
      <c r="D124" s="36" t="s">
        <v>128</v>
      </c>
      <c r="E124" s="140">
        <v>0</v>
      </c>
      <c r="F124" s="140"/>
      <c r="G124" s="140"/>
      <c r="H124" s="140"/>
      <c r="I124" s="140"/>
      <c r="J124" s="140"/>
      <c r="K124" s="140"/>
      <c r="L124" s="140"/>
      <c r="M124" s="140"/>
      <c r="N124" s="140"/>
      <c r="O124" s="140"/>
      <c r="P124" s="140"/>
      <c r="Q124" s="140"/>
      <c r="R124" s="140"/>
      <c r="S124" s="140"/>
      <c r="T124" s="140"/>
      <c r="U124" s="140"/>
      <c r="V124" s="140"/>
    </row>
    <row r="125" spans="1:22" ht="12.75" customHeight="1">
      <c r="A125" s="158"/>
      <c r="B125" s="158"/>
      <c r="C125" s="165"/>
      <c r="D125" s="36" t="s">
        <v>216</v>
      </c>
      <c r="E125" s="140" t="s">
        <v>74</v>
      </c>
      <c r="F125" s="140"/>
      <c r="G125" s="142" t="s">
        <v>74</v>
      </c>
      <c r="H125" s="142"/>
      <c r="I125" s="134" t="s">
        <v>74</v>
      </c>
      <c r="J125" s="134"/>
      <c r="K125" s="134" t="s">
        <v>74</v>
      </c>
      <c r="L125" s="134"/>
      <c r="M125" s="140">
        <v>2474</v>
      </c>
      <c r="N125" s="140"/>
      <c r="O125" s="140">
        <v>201143</v>
      </c>
      <c r="P125" s="140"/>
      <c r="Q125" s="140">
        <v>201143</v>
      </c>
      <c r="R125" s="140"/>
      <c r="S125" s="140">
        <v>201143</v>
      </c>
      <c r="T125" s="140"/>
      <c r="U125" s="140">
        <v>201143</v>
      </c>
      <c r="V125" s="140"/>
    </row>
    <row r="126" spans="1:22" ht="12.75">
      <c r="A126" s="155" t="s">
        <v>112</v>
      </c>
      <c r="B126" s="156"/>
      <c r="C126" s="156"/>
      <c r="D126" s="156"/>
      <c r="E126" s="156"/>
      <c r="F126" s="156"/>
      <c r="G126" s="156"/>
      <c r="H126" s="156"/>
      <c r="I126" s="156"/>
      <c r="J126" s="156"/>
      <c r="K126" s="156"/>
      <c r="L126" s="156"/>
      <c r="M126" s="156"/>
      <c r="N126" s="156"/>
      <c r="O126" s="156"/>
      <c r="P126" s="156"/>
      <c r="Q126" s="156"/>
      <c r="R126" s="156"/>
      <c r="S126" s="156"/>
      <c r="T126" s="156"/>
      <c r="U126" s="156"/>
      <c r="V126" s="157"/>
    </row>
    <row r="127" spans="1:22" ht="12.75">
      <c r="A127" s="133" t="s">
        <v>72</v>
      </c>
      <c r="B127" s="133" t="s">
        <v>125</v>
      </c>
      <c r="C127" s="133" t="s">
        <v>71</v>
      </c>
      <c r="D127" s="43" t="s">
        <v>75</v>
      </c>
      <c r="E127" s="133">
        <v>2007</v>
      </c>
      <c r="F127" s="133"/>
      <c r="G127" s="133">
        <v>2008</v>
      </c>
      <c r="H127" s="133"/>
      <c r="I127" s="133">
        <v>2009</v>
      </c>
      <c r="J127" s="133"/>
      <c r="K127" s="133" t="s">
        <v>334</v>
      </c>
      <c r="L127" s="133"/>
      <c r="M127" s="135">
        <v>2011</v>
      </c>
      <c r="N127" s="135"/>
      <c r="O127" s="133">
        <v>2012</v>
      </c>
      <c r="P127" s="133"/>
      <c r="Q127" s="135">
        <v>2013</v>
      </c>
      <c r="R127" s="135"/>
      <c r="S127" s="133">
        <v>2014</v>
      </c>
      <c r="T127" s="133"/>
      <c r="U127" s="135">
        <v>2015</v>
      </c>
      <c r="V127" s="135"/>
    </row>
    <row r="128" spans="1:22" ht="12.75">
      <c r="A128" s="133"/>
      <c r="B128" s="133"/>
      <c r="C128" s="133"/>
      <c r="D128" s="43" t="s">
        <v>76</v>
      </c>
      <c r="E128" s="43" t="s">
        <v>77</v>
      </c>
      <c r="F128" s="43" t="s">
        <v>78</v>
      </c>
      <c r="G128" s="43" t="s">
        <v>77</v>
      </c>
      <c r="H128" s="43" t="s">
        <v>78</v>
      </c>
      <c r="I128" s="43" t="s">
        <v>77</v>
      </c>
      <c r="J128" s="43" t="s">
        <v>78</v>
      </c>
      <c r="K128" s="43" t="s">
        <v>77</v>
      </c>
      <c r="L128" s="43" t="s">
        <v>78</v>
      </c>
      <c r="M128" s="43" t="s">
        <v>77</v>
      </c>
      <c r="N128" s="44" t="s">
        <v>78</v>
      </c>
      <c r="O128" s="43" t="s">
        <v>77</v>
      </c>
      <c r="P128" s="43" t="s">
        <v>78</v>
      </c>
      <c r="Q128" s="44" t="s">
        <v>77</v>
      </c>
      <c r="R128" s="44" t="s">
        <v>78</v>
      </c>
      <c r="S128" s="43" t="s">
        <v>77</v>
      </c>
      <c r="T128" s="43" t="s">
        <v>78</v>
      </c>
      <c r="U128" s="44" t="s">
        <v>77</v>
      </c>
      <c r="V128" s="44" t="s">
        <v>78</v>
      </c>
    </row>
    <row r="129" spans="1:22" ht="12.75" customHeight="1">
      <c r="A129" s="273" t="s">
        <v>265</v>
      </c>
      <c r="B129" s="273" t="s">
        <v>135</v>
      </c>
      <c r="C129" s="280" t="s">
        <v>318</v>
      </c>
      <c r="D129" s="36" t="s">
        <v>79</v>
      </c>
      <c r="E129" s="5">
        <v>0</v>
      </c>
      <c r="F129" s="5">
        <v>0</v>
      </c>
      <c r="G129" s="5">
        <v>0</v>
      </c>
      <c r="H129" s="5">
        <v>0</v>
      </c>
      <c r="I129" s="5">
        <v>0</v>
      </c>
      <c r="J129" s="5">
        <v>0</v>
      </c>
      <c r="K129" s="5">
        <v>0</v>
      </c>
      <c r="L129" s="5">
        <v>0</v>
      </c>
      <c r="M129" s="5">
        <v>0</v>
      </c>
      <c r="N129" s="6">
        <v>700</v>
      </c>
      <c r="O129" s="5" t="s">
        <v>74</v>
      </c>
      <c r="P129" s="5" t="s">
        <v>74</v>
      </c>
      <c r="Q129" s="6" t="s">
        <v>74</v>
      </c>
      <c r="R129" s="6" t="s">
        <v>74</v>
      </c>
      <c r="S129" s="5" t="s">
        <v>74</v>
      </c>
      <c r="T129" s="5" t="s">
        <v>74</v>
      </c>
      <c r="U129" s="6" t="s">
        <v>74</v>
      </c>
      <c r="V129" s="6" t="s">
        <v>74</v>
      </c>
    </row>
    <row r="130" spans="1:22" ht="24">
      <c r="A130" s="273"/>
      <c r="B130" s="273"/>
      <c r="C130" s="273"/>
      <c r="D130" s="36" t="s">
        <v>127</v>
      </c>
      <c r="E130" s="140" t="s">
        <v>74</v>
      </c>
      <c r="F130" s="140"/>
      <c r="G130" s="139" t="s">
        <v>74</v>
      </c>
      <c r="H130" s="139"/>
      <c r="I130" s="140" t="s">
        <v>74</v>
      </c>
      <c r="J130" s="140"/>
      <c r="K130" s="140" t="s">
        <v>74</v>
      </c>
      <c r="L130" s="140"/>
      <c r="M130" s="139" t="s">
        <v>74</v>
      </c>
      <c r="N130" s="139"/>
      <c r="O130" s="139" t="s">
        <v>74</v>
      </c>
      <c r="P130" s="139"/>
      <c r="Q130" s="139">
        <v>65000</v>
      </c>
      <c r="R130" s="139"/>
      <c r="S130" s="139" t="s">
        <v>74</v>
      </c>
      <c r="T130" s="139"/>
      <c r="U130" s="139">
        <v>70000</v>
      </c>
      <c r="V130" s="139"/>
    </row>
    <row r="131" spans="1:22" ht="24">
      <c r="A131" s="273"/>
      <c r="B131" s="273"/>
      <c r="C131" s="273"/>
      <c r="D131" s="36" t="s">
        <v>128</v>
      </c>
      <c r="E131" s="140">
        <v>0</v>
      </c>
      <c r="F131" s="140"/>
      <c r="G131" s="140"/>
      <c r="H131" s="140"/>
      <c r="I131" s="140"/>
      <c r="J131" s="140"/>
      <c r="K131" s="140"/>
      <c r="L131" s="140"/>
      <c r="M131" s="140"/>
      <c r="N131" s="140"/>
      <c r="O131" s="140"/>
      <c r="P131" s="140"/>
      <c r="Q131" s="140"/>
      <c r="R131" s="140"/>
      <c r="S131" s="140"/>
      <c r="T131" s="140"/>
      <c r="U131" s="140"/>
      <c r="V131" s="140"/>
    </row>
    <row r="132" spans="1:22" ht="24">
      <c r="A132" s="273"/>
      <c r="B132" s="273"/>
      <c r="C132" s="273"/>
      <c r="D132" s="36" t="s">
        <v>216</v>
      </c>
      <c r="E132" s="140" t="s">
        <v>74</v>
      </c>
      <c r="F132" s="140"/>
      <c r="G132" s="142" t="s">
        <v>74</v>
      </c>
      <c r="H132" s="142"/>
      <c r="I132" s="134" t="s">
        <v>74</v>
      </c>
      <c r="J132" s="134"/>
      <c r="K132" s="134" t="s">
        <v>74</v>
      </c>
      <c r="L132" s="134"/>
      <c r="M132" s="140">
        <v>0</v>
      </c>
      <c r="N132" s="140"/>
      <c r="O132" s="140">
        <v>1275</v>
      </c>
      <c r="P132" s="140"/>
      <c r="Q132" s="140">
        <f>1275+105433</f>
        <v>106708</v>
      </c>
      <c r="R132" s="140"/>
      <c r="S132" s="140">
        <f>1275+105433</f>
        <v>106708</v>
      </c>
      <c r="T132" s="140"/>
      <c r="U132" s="140">
        <f>1275+105433</f>
        <v>106708</v>
      </c>
      <c r="V132" s="140"/>
    </row>
    <row r="133" spans="1:22" ht="12.75">
      <c r="A133" s="228" t="s">
        <v>109</v>
      </c>
      <c r="B133" s="229"/>
      <c r="C133" s="229"/>
      <c r="D133" s="229"/>
      <c r="E133" s="229"/>
      <c r="F133" s="229"/>
      <c r="G133" s="229"/>
      <c r="H133" s="229"/>
      <c r="I133" s="229"/>
      <c r="J133" s="229"/>
      <c r="K133" s="229"/>
      <c r="L133" s="229"/>
      <c r="M133" s="229"/>
      <c r="N133" s="229"/>
      <c r="O133" s="229"/>
      <c r="P133" s="229"/>
      <c r="Q133" s="229"/>
      <c r="R133" s="229"/>
      <c r="S133" s="229"/>
      <c r="T133" s="229"/>
      <c r="U133" s="229"/>
      <c r="V133" s="230"/>
    </row>
    <row r="134" spans="1:22" ht="12.75">
      <c r="A134" s="146" t="s">
        <v>70</v>
      </c>
      <c r="B134" s="147"/>
      <c r="C134" s="147"/>
      <c r="D134" s="147"/>
      <c r="E134" s="147"/>
      <c r="F134" s="147"/>
      <c r="G134" s="147"/>
      <c r="H134" s="147"/>
      <c r="I134" s="147"/>
      <c r="J134" s="147"/>
      <c r="K134" s="147"/>
      <c r="L134" s="147"/>
      <c r="M134" s="147"/>
      <c r="N134" s="147"/>
      <c r="O134" s="147"/>
      <c r="P134" s="147"/>
      <c r="Q134" s="147"/>
      <c r="R134" s="147"/>
      <c r="S134" s="147"/>
      <c r="T134" s="147"/>
      <c r="U134" s="147"/>
      <c r="V134" s="148"/>
    </row>
    <row r="135" spans="1:22" s="3" customFormat="1" ht="12.75">
      <c r="A135" s="133" t="s">
        <v>72</v>
      </c>
      <c r="B135" s="133" t="s">
        <v>125</v>
      </c>
      <c r="C135" s="133" t="s">
        <v>71</v>
      </c>
      <c r="D135" s="43" t="s">
        <v>75</v>
      </c>
      <c r="E135" s="133">
        <v>2007</v>
      </c>
      <c r="F135" s="133"/>
      <c r="G135" s="133">
        <v>2008</v>
      </c>
      <c r="H135" s="133"/>
      <c r="I135" s="133">
        <v>2009</v>
      </c>
      <c r="J135" s="133"/>
      <c r="K135" s="133" t="s">
        <v>334</v>
      </c>
      <c r="L135" s="133"/>
      <c r="M135" s="135">
        <v>2011</v>
      </c>
      <c r="N135" s="135"/>
      <c r="O135" s="133">
        <v>2012</v>
      </c>
      <c r="P135" s="133"/>
      <c r="Q135" s="135">
        <v>2013</v>
      </c>
      <c r="R135" s="135"/>
      <c r="S135" s="133">
        <v>2014</v>
      </c>
      <c r="T135" s="133"/>
      <c r="U135" s="135">
        <v>2015</v>
      </c>
      <c r="V135" s="135"/>
    </row>
    <row r="136" spans="1:22" s="3" customFormat="1" ht="12.75">
      <c r="A136" s="133"/>
      <c r="B136" s="133"/>
      <c r="C136" s="133"/>
      <c r="D136" s="43" t="s">
        <v>76</v>
      </c>
      <c r="E136" s="43" t="s">
        <v>77</v>
      </c>
      <c r="F136" s="43" t="s">
        <v>78</v>
      </c>
      <c r="G136" s="43" t="s">
        <v>77</v>
      </c>
      <c r="H136" s="43" t="s">
        <v>78</v>
      </c>
      <c r="I136" s="43" t="s">
        <v>77</v>
      </c>
      <c r="J136" s="43" t="s">
        <v>78</v>
      </c>
      <c r="K136" s="43" t="s">
        <v>77</v>
      </c>
      <c r="L136" s="43" t="s">
        <v>78</v>
      </c>
      <c r="M136" s="43" t="s">
        <v>77</v>
      </c>
      <c r="N136" s="44" t="s">
        <v>78</v>
      </c>
      <c r="O136" s="43" t="s">
        <v>77</v>
      </c>
      <c r="P136" s="43" t="s">
        <v>78</v>
      </c>
      <c r="Q136" s="44" t="s">
        <v>77</v>
      </c>
      <c r="R136" s="44" t="s">
        <v>78</v>
      </c>
      <c r="S136" s="43" t="s">
        <v>77</v>
      </c>
      <c r="T136" s="43" t="s">
        <v>78</v>
      </c>
      <c r="U136" s="44" t="s">
        <v>77</v>
      </c>
      <c r="V136" s="44" t="s">
        <v>78</v>
      </c>
    </row>
    <row r="137" spans="1:22" ht="14.25" customHeight="1">
      <c r="A137" s="273" t="s">
        <v>154</v>
      </c>
      <c r="B137" s="273" t="s">
        <v>137</v>
      </c>
      <c r="C137" s="284" t="s">
        <v>317</v>
      </c>
      <c r="D137" s="36" t="s">
        <v>79</v>
      </c>
      <c r="E137" s="9">
        <v>0</v>
      </c>
      <c r="F137" s="9">
        <v>0</v>
      </c>
      <c r="G137" s="9">
        <v>0</v>
      </c>
      <c r="H137" s="9">
        <v>0</v>
      </c>
      <c r="I137" s="9">
        <v>0</v>
      </c>
      <c r="J137" s="9">
        <v>0</v>
      </c>
      <c r="K137" s="9">
        <v>0</v>
      </c>
      <c r="L137" s="9">
        <v>10</v>
      </c>
      <c r="M137" s="9">
        <v>12</v>
      </c>
      <c r="N137" s="11">
        <v>20</v>
      </c>
      <c r="O137" s="9" t="s">
        <v>74</v>
      </c>
      <c r="P137" s="9" t="s">
        <v>74</v>
      </c>
      <c r="Q137" s="11" t="s">
        <v>74</v>
      </c>
      <c r="R137" s="11" t="s">
        <v>74</v>
      </c>
      <c r="S137" s="9" t="s">
        <v>74</v>
      </c>
      <c r="T137" s="9" t="s">
        <v>74</v>
      </c>
      <c r="U137" s="11" t="s">
        <v>74</v>
      </c>
      <c r="V137" s="11" t="s">
        <v>74</v>
      </c>
    </row>
    <row r="138" spans="1:22" ht="24">
      <c r="A138" s="273"/>
      <c r="B138" s="273"/>
      <c r="C138" s="284"/>
      <c r="D138" s="36" t="s">
        <v>127</v>
      </c>
      <c r="E138" s="183" t="s">
        <v>74</v>
      </c>
      <c r="F138" s="183"/>
      <c r="G138" s="234" t="s">
        <v>74</v>
      </c>
      <c r="H138" s="234"/>
      <c r="I138" s="183" t="s">
        <v>74</v>
      </c>
      <c r="J138" s="183"/>
      <c r="K138" s="172">
        <v>15</v>
      </c>
      <c r="L138" s="172"/>
      <c r="M138" s="183" t="s">
        <v>74</v>
      </c>
      <c r="N138" s="183"/>
      <c r="O138" s="183" t="s">
        <v>74</v>
      </c>
      <c r="P138" s="183"/>
      <c r="Q138" s="176">
        <v>35</v>
      </c>
      <c r="R138" s="176"/>
      <c r="S138" s="183" t="s">
        <v>74</v>
      </c>
      <c r="T138" s="183"/>
      <c r="U138" s="176">
        <v>35</v>
      </c>
      <c r="V138" s="176"/>
    </row>
    <row r="139" spans="1:22" ht="24">
      <c r="A139" s="273"/>
      <c r="B139" s="273"/>
      <c r="C139" s="284"/>
      <c r="D139" s="36" t="s">
        <v>128</v>
      </c>
      <c r="E139" s="183">
        <v>0</v>
      </c>
      <c r="F139" s="183"/>
      <c r="G139" s="183"/>
      <c r="H139" s="183"/>
      <c r="I139" s="183"/>
      <c r="J139" s="183"/>
      <c r="K139" s="183"/>
      <c r="L139" s="183"/>
      <c r="M139" s="183"/>
      <c r="N139" s="183"/>
      <c r="O139" s="183"/>
      <c r="P139" s="183"/>
      <c r="Q139" s="183"/>
      <c r="R139" s="183"/>
      <c r="S139" s="183"/>
      <c r="T139" s="183"/>
      <c r="U139" s="183"/>
      <c r="V139" s="183"/>
    </row>
    <row r="140" spans="1:22" ht="24">
      <c r="A140" s="273"/>
      <c r="B140" s="273"/>
      <c r="C140" s="284"/>
      <c r="D140" s="36" t="s">
        <v>216</v>
      </c>
      <c r="E140" s="140" t="s">
        <v>74</v>
      </c>
      <c r="F140" s="140"/>
      <c r="G140" s="142" t="s">
        <v>74</v>
      </c>
      <c r="H140" s="142"/>
      <c r="I140" s="134" t="s">
        <v>74</v>
      </c>
      <c r="J140" s="134"/>
      <c r="K140" s="134" t="s">
        <v>74</v>
      </c>
      <c r="L140" s="134"/>
      <c r="M140" s="140">
        <v>28</v>
      </c>
      <c r="N140" s="140"/>
      <c r="O140" s="140">
        <v>39</v>
      </c>
      <c r="P140" s="140"/>
      <c r="Q140" s="140">
        <v>41</v>
      </c>
      <c r="R140" s="140"/>
      <c r="S140" s="140">
        <v>41</v>
      </c>
      <c r="T140" s="140"/>
      <c r="U140" s="140">
        <v>41</v>
      </c>
      <c r="V140" s="140"/>
    </row>
    <row r="141" spans="1:22" ht="12.75">
      <c r="A141" s="274" t="s">
        <v>275</v>
      </c>
      <c r="B141" s="158" t="s">
        <v>137</v>
      </c>
      <c r="C141" s="165"/>
      <c r="D141" s="36" t="s">
        <v>79</v>
      </c>
      <c r="E141" s="9">
        <v>0</v>
      </c>
      <c r="F141" s="9">
        <v>0</v>
      </c>
      <c r="G141" s="9">
        <v>0</v>
      </c>
      <c r="H141" s="9">
        <v>0</v>
      </c>
      <c r="I141" s="9">
        <v>0</v>
      </c>
      <c r="J141" s="9">
        <v>0</v>
      </c>
      <c r="K141" s="9">
        <v>0</v>
      </c>
      <c r="L141" s="9">
        <v>1</v>
      </c>
      <c r="M141" s="9">
        <v>1</v>
      </c>
      <c r="N141" s="11">
        <v>1</v>
      </c>
      <c r="O141" s="9" t="s">
        <v>74</v>
      </c>
      <c r="P141" s="9" t="s">
        <v>74</v>
      </c>
      <c r="Q141" s="11" t="s">
        <v>74</v>
      </c>
      <c r="R141" s="11" t="s">
        <v>74</v>
      </c>
      <c r="S141" s="9" t="s">
        <v>74</v>
      </c>
      <c r="T141" s="9" t="s">
        <v>74</v>
      </c>
      <c r="U141" s="11" t="s">
        <v>74</v>
      </c>
      <c r="V141" s="11" t="s">
        <v>74</v>
      </c>
    </row>
    <row r="142" spans="1:22" ht="24">
      <c r="A142" s="274"/>
      <c r="B142" s="158"/>
      <c r="C142" s="165"/>
      <c r="D142" s="36" t="s">
        <v>127</v>
      </c>
      <c r="E142" s="183" t="s">
        <v>74</v>
      </c>
      <c r="F142" s="183"/>
      <c r="G142" s="234" t="s">
        <v>74</v>
      </c>
      <c r="H142" s="234"/>
      <c r="I142" s="183" t="s">
        <v>74</v>
      </c>
      <c r="J142" s="183"/>
      <c r="K142" s="172">
        <v>5</v>
      </c>
      <c r="L142" s="172"/>
      <c r="M142" s="183" t="s">
        <v>74</v>
      </c>
      <c r="N142" s="183"/>
      <c r="O142" s="183" t="s">
        <v>74</v>
      </c>
      <c r="P142" s="183"/>
      <c r="Q142" s="176">
        <v>25</v>
      </c>
      <c r="R142" s="176"/>
      <c r="S142" s="183" t="s">
        <v>74</v>
      </c>
      <c r="T142" s="183"/>
      <c r="U142" s="176">
        <v>27</v>
      </c>
      <c r="V142" s="176"/>
    </row>
    <row r="143" spans="1:22" ht="24">
      <c r="A143" s="274"/>
      <c r="B143" s="158"/>
      <c r="C143" s="165"/>
      <c r="D143" s="36" t="s">
        <v>128</v>
      </c>
      <c r="E143" s="183">
        <v>0</v>
      </c>
      <c r="F143" s="183"/>
      <c r="G143" s="183"/>
      <c r="H143" s="183"/>
      <c r="I143" s="183"/>
      <c r="J143" s="183"/>
      <c r="K143" s="183"/>
      <c r="L143" s="183"/>
      <c r="M143" s="183"/>
      <c r="N143" s="183"/>
      <c r="O143" s="183"/>
      <c r="P143" s="183"/>
      <c r="Q143" s="183"/>
      <c r="R143" s="183"/>
      <c r="S143" s="183"/>
      <c r="T143" s="183"/>
      <c r="U143" s="183"/>
      <c r="V143" s="183"/>
    </row>
    <row r="144" spans="1:22" ht="24">
      <c r="A144" s="274"/>
      <c r="B144" s="158"/>
      <c r="C144" s="165"/>
      <c r="D144" s="36" t="s">
        <v>216</v>
      </c>
      <c r="E144" s="140" t="s">
        <v>74</v>
      </c>
      <c r="F144" s="140"/>
      <c r="G144" s="142" t="s">
        <v>74</v>
      </c>
      <c r="H144" s="142"/>
      <c r="I144" s="134" t="s">
        <v>74</v>
      </c>
      <c r="J144" s="134"/>
      <c r="K144" s="134" t="s">
        <v>74</v>
      </c>
      <c r="L144" s="134"/>
      <c r="M144" s="140">
        <v>9</v>
      </c>
      <c r="N144" s="140"/>
      <c r="O144" s="183">
        <v>20</v>
      </c>
      <c r="P144" s="183"/>
      <c r="Q144" s="183">
        <v>20</v>
      </c>
      <c r="R144" s="183"/>
      <c r="S144" s="183">
        <v>20</v>
      </c>
      <c r="T144" s="183"/>
      <c r="U144" s="183">
        <v>20</v>
      </c>
      <c r="V144" s="183"/>
    </row>
    <row r="145" spans="1:22" ht="12.75">
      <c r="A145" s="158" t="s">
        <v>276</v>
      </c>
      <c r="B145" s="158" t="s">
        <v>137</v>
      </c>
      <c r="C145" s="165"/>
      <c r="D145" s="36" t="s">
        <v>79</v>
      </c>
      <c r="E145" s="9">
        <v>0</v>
      </c>
      <c r="F145" s="9">
        <v>0</v>
      </c>
      <c r="G145" s="9">
        <v>0</v>
      </c>
      <c r="H145" s="9">
        <v>0</v>
      </c>
      <c r="I145" s="9">
        <v>0</v>
      </c>
      <c r="J145" s="9">
        <v>0</v>
      </c>
      <c r="K145" s="9">
        <v>0</v>
      </c>
      <c r="L145" s="9">
        <v>2</v>
      </c>
      <c r="M145" s="9">
        <v>3</v>
      </c>
      <c r="N145" s="11">
        <v>9</v>
      </c>
      <c r="O145" s="9" t="s">
        <v>74</v>
      </c>
      <c r="P145" s="9" t="s">
        <v>74</v>
      </c>
      <c r="Q145" s="11" t="s">
        <v>74</v>
      </c>
      <c r="R145" s="11" t="s">
        <v>74</v>
      </c>
      <c r="S145" s="9" t="s">
        <v>74</v>
      </c>
      <c r="T145" s="9" t="s">
        <v>74</v>
      </c>
      <c r="U145" s="11" t="s">
        <v>74</v>
      </c>
      <c r="V145" s="11" t="s">
        <v>74</v>
      </c>
    </row>
    <row r="146" spans="1:22" ht="24">
      <c r="A146" s="158"/>
      <c r="B146" s="158"/>
      <c r="C146" s="165"/>
      <c r="D146" s="36" t="s">
        <v>127</v>
      </c>
      <c r="E146" s="183" t="s">
        <v>74</v>
      </c>
      <c r="F146" s="183"/>
      <c r="G146" s="234" t="s">
        <v>74</v>
      </c>
      <c r="H146" s="234"/>
      <c r="I146" s="183" t="s">
        <v>74</v>
      </c>
      <c r="J146" s="183"/>
      <c r="K146" s="172">
        <v>10</v>
      </c>
      <c r="L146" s="172"/>
      <c r="M146" s="183" t="s">
        <v>74</v>
      </c>
      <c r="N146" s="183"/>
      <c r="O146" s="183" t="s">
        <v>74</v>
      </c>
      <c r="P146" s="183"/>
      <c r="Q146" s="176">
        <v>60</v>
      </c>
      <c r="R146" s="176"/>
      <c r="S146" s="183" t="s">
        <v>74</v>
      </c>
      <c r="T146" s="183"/>
      <c r="U146" s="176">
        <v>65</v>
      </c>
      <c r="V146" s="176"/>
    </row>
    <row r="147" spans="1:22" ht="24">
      <c r="A147" s="158"/>
      <c r="B147" s="158"/>
      <c r="C147" s="165"/>
      <c r="D147" s="36" t="s">
        <v>128</v>
      </c>
      <c r="E147" s="183">
        <v>0</v>
      </c>
      <c r="F147" s="183"/>
      <c r="G147" s="183"/>
      <c r="H147" s="183"/>
      <c r="I147" s="183"/>
      <c r="J147" s="183"/>
      <c r="K147" s="183"/>
      <c r="L147" s="183"/>
      <c r="M147" s="183"/>
      <c r="N147" s="183"/>
      <c r="O147" s="183"/>
      <c r="P147" s="183"/>
      <c r="Q147" s="183"/>
      <c r="R147" s="183"/>
      <c r="S147" s="183"/>
      <c r="T147" s="183"/>
      <c r="U147" s="183"/>
      <c r="V147" s="183"/>
    </row>
    <row r="148" spans="1:22" ht="24">
      <c r="A148" s="158"/>
      <c r="B148" s="158"/>
      <c r="C148" s="165"/>
      <c r="D148" s="36" t="s">
        <v>216</v>
      </c>
      <c r="E148" s="140" t="s">
        <v>74</v>
      </c>
      <c r="F148" s="140"/>
      <c r="G148" s="142" t="s">
        <v>74</v>
      </c>
      <c r="H148" s="142"/>
      <c r="I148" s="134" t="s">
        <v>74</v>
      </c>
      <c r="J148" s="134"/>
      <c r="K148" s="134" t="s">
        <v>74</v>
      </c>
      <c r="L148" s="134"/>
      <c r="M148" s="140">
        <v>16</v>
      </c>
      <c r="N148" s="140"/>
      <c r="O148" s="183">
        <v>20</v>
      </c>
      <c r="P148" s="183"/>
      <c r="Q148" s="183">
        <v>21</v>
      </c>
      <c r="R148" s="183"/>
      <c r="S148" s="183">
        <v>21</v>
      </c>
      <c r="T148" s="183"/>
      <c r="U148" s="183">
        <v>21</v>
      </c>
      <c r="V148" s="183"/>
    </row>
    <row r="149" spans="1:22" s="3" customFormat="1" ht="12.75">
      <c r="A149" s="158" t="s">
        <v>277</v>
      </c>
      <c r="B149" s="158" t="s">
        <v>137</v>
      </c>
      <c r="C149" s="165"/>
      <c r="D149" s="36" t="s">
        <v>79</v>
      </c>
      <c r="E149" s="9">
        <v>0</v>
      </c>
      <c r="F149" s="9">
        <v>0</v>
      </c>
      <c r="G149" s="9">
        <v>0</v>
      </c>
      <c r="H149" s="9">
        <v>0</v>
      </c>
      <c r="I149" s="9">
        <v>0</v>
      </c>
      <c r="J149" s="9">
        <v>0</v>
      </c>
      <c r="K149" s="9">
        <v>0</v>
      </c>
      <c r="L149" s="9">
        <v>4</v>
      </c>
      <c r="M149" s="9">
        <v>5</v>
      </c>
      <c r="N149" s="11">
        <v>12</v>
      </c>
      <c r="O149" s="9" t="s">
        <v>74</v>
      </c>
      <c r="P149" s="9" t="s">
        <v>74</v>
      </c>
      <c r="Q149" s="11" t="s">
        <v>74</v>
      </c>
      <c r="R149" s="11" t="s">
        <v>74</v>
      </c>
      <c r="S149" s="9" t="s">
        <v>74</v>
      </c>
      <c r="T149" s="9" t="s">
        <v>74</v>
      </c>
      <c r="U149" s="11" t="s">
        <v>74</v>
      </c>
      <c r="V149" s="11" t="s">
        <v>74</v>
      </c>
    </row>
    <row r="150" spans="1:22" ht="24">
      <c r="A150" s="158"/>
      <c r="B150" s="158"/>
      <c r="C150" s="165"/>
      <c r="D150" s="36" t="s">
        <v>127</v>
      </c>
      <c r="E150" s="183" t="s">
        <v>74</v>
      </c>
      <c r="F150" s="183"/>
      <c r="G150" s="234" t="s">
        <v>74</v>
      </c>
      <c r="H150" s="234"/>
      <c r="I150" s="183" t="s">
        <v>74</v>
      </c>
      <c r="J150" s="183"/>
      <c r="K150" s="172">
        <v>3</v>
      </c>
      <c r="L150" s="172"/>
      <c r="M150" s="183" t="s">
        <v>74</v>
      </c>
      <c r="N150" s="183"/>
      <c r="O150" s="183" t="s">
        <v>74</v>
      </c>
      <c r="P150" s="183"/>
      <c r="Q150" s="176">
        <v>15</v>
      </c>
      <c r="R150" s="176"/>
      <c r="S150" s="183" t="s">
        <v>74</v>
      </c>
      <c r="T150" s="183"/>
      <c r="U150" s="176">
        <v>16</v>
      </c>
      <c r="V150" s="176"/>
    </row>
    <row r="151" spans="1:22" ht="24">
      <c r="A151" s="158"/>
      <c r="B151" s="158"/>
      <c r="C151" s="165"/>
      <c r="D151" s="36" t="s">
        <v>128</v>
      </c>
      <c r="E151" s="183">
        <v>0</v>
      </c>
      <c r="F151" s="183"/>
      <c r="G151" s="183"/>
      <c r="H151" s="183"/>
      <c r="I151" s="183"/>
      <c r="J151" s="183"/>
      <c r="K151" s="183"/>
      <c r="L151" s="183"/>
      <c r="M151" s="183"/>
      <c r="N151" s="183"/>
      <c r="O151" s="183"/>
      <c r="P151" s="183"/>
      <c r="Q151" s="183"/>
      <c r="R151" s="183"/>
      <c r="S151" s="183"/>
      <c r="T151" s="183"/>
      <c r="U151" s="183"/>
      <c r="V151" s="183"/>
    </row>
    <row r="152" spans="1:22" ht="24">
      <c r="A152" s="158"/>
      <c r="B152" s="158"/>
      <c r="C152" s="165"/>
      <c r="D152" s="36" t="s">
        <v>216</v>
      </c>
      <c r="E152" s="140" t="s">
        <v>74</v>
      </c>
      <c r="F152" s="140"/>
      <c r="G152" s="142" t="s">
        <v>74</v>
      </c>
      <c r="H152" s="142"/>
      <c r="I152" s="134" t="s">
        <v>74</v>
      </c>
      <c r="J152" s="134"/>
      <c r="K152" s="134" t="s">
        <v>74</v>
      </c>
      <c r="L152" s="134"/>
      <c r="M152" s="140">
        <v>20</v>
      </c>
      <c r="N152" s="140"/>
      <c r="O152" s="183">
        <v>30</v>
      </c>
      <c r="P152" s="183"/>
      <c r="Q152" s="183">
        <v>31</v>
      </c>
      <c r="R152" s="183"/>
      <c r="S152" s="183">
        <v>31</v>
      </c>
      <c r="T152" s="183"/>
      <c r="U152" s="183">
        <v>31</v>
      </c>
      <c r="V152" s="183"/>
    </row>
    <row r="153" spans="1:22" ht="12.75" customHeight="1">
      <c r="A153" s="158" t="s">
        <v>278</v>
      </c>
      <c r="B153" s="158" t="s">
        <v>137</v>
      </c>
      <c r="C153" s="165"/>
      <c r="D153" s="36" t="s">
        <v>79</v>
      </c>
      <c r="E153" s="9">
        <v>0</v>
      </c>
      <c r="F153" s="9">
        <v>0</v>
      </c>
      <c r="G153" s="9">
        <v>0</v>
      </c>
      <c r="H153" s="9">
        <v>0</v>
      </c>
      <c r="I153" s="9">
        <v>0</v>
      </c>
      <c r="J153" s="9">
        <v>0</v>
      </c>
      <c r="K153" s="9">
        <v>0</v>
      </c>
      <c r="L153" s="9">
        <v>7</v>
      </c>
      <c r="M153" s="9">
        <v>8</v>
      </c>
      <c r="N153" s="11">
        <v>9</v>
      </c>
      <c r="O153" s="9" t="s">
        <v>74</v>
      </c>
      <c r="P153" s="9" t="s">
        <v>74</v>
      </c>
      <c r="Q153" s="11" t="s">
        <v>74</v>
      </c>
      <c r="R153" s="11" t="s">
        <v>74</v>
      </c>
      <c r="S153" s="9" t="s">
        <v>74</v>
      </c>
      <c r="T153" s="9" t="s">
        <v>74</v>
      </c>
      <c r="U153" s="11" t="s">
        <v>74</v>
      </c>
      <c r="V153" s="11" t="s">
        <v>74</v>
      </c>
    </row>
    <row r="154" spans="1:22" ht="24">
      <c r="A154" s="158"/>
      <c r="B154" s="158"/>
      <c r="C154" s="165"/>
      <c r="D154" s="36" t="s">
        <v>127</v>
      </c>
      <c r="E154" s="183" t="s">
        <v>74</v>
      </c>
      <c r="F154" s="183"/>
      <c r="G154" s="234" t="s">
        <v>74</v>
      </c>
      <c r="H154" s="234"/>
      <c r="I154" s="183" t="s">
        <v>74</v>
      </c>
      <c r="J154" s="183"/>
      <c r="K154" s="172">
        <v>7</v>
      </c>
      <c r="L154" s="172"/>
      <c r="M154" s="183" t="s">
        <v>74</v>
      </c>
      <c r="N154" s="183"/>
      <c r="O154" s="183" t="s">
        <v>74</v>
      </c>
      <c r="P154" s="183"/>
      <c r="Q154" s="176">
        <v>50</v>
      </c>
      <c r="R154" s="176"/>
      <c r="S154" s="183" t="s">
        <v>74</v>
      </c>
      <c r="T154" s="183"/>
      <c r="U154" s="176">
        <v>60</v>
      </c>
      <c r="V154" s="176"/>
    </row>
    <row r="155" spans="1:22" ht="24">
      <c r="A155" s="158"/>
      <c r="B155" s="158"/>
      <c r="C155" s="165"/>
      <c r="D155" s="36" t="s">
        <v>128</v>
      </c>
      <c r="E155" s="183">
        <v>0</v>
      </c>
      <c r="F155" s="183"/>
      <c r="G155" s="183"/>
      <c r="H155" s="183"/>
      <c r="I155" s="183"/>
      <c r="J155" s="183"/>
      <c r="K155" s="183"/>
      <c r="L155" s="183"/>
      <c r="M155" s="183"/>
      <c r="N155" s="183"/>
      <c r="O155" s="183"/>
      <c r="P155" s="183"/>
      <c r="Q155" s="183"/>
      <c r="R155" s="183"/>
      <c r="S155" s="183"/>
      <c r="T155" s="183"/>
      <c r="U155" s="183"/>
      <c r="V155" s="183"/>
    </row>
    <row r="156" spans="1:22" ht="24">
      <c r="A156" s="158"/>
      <c r="B156" s="158"/>
      <c r="C156" s="165"/>
      <c r="D156" s="36" t="s">
        <v>216</v>
      </c>
      <c r="E156" s="140" t="s">
        <v>74</v>
      </c>
      <c r="F156" s="140"/>
      <c r="G156" s="142" t="s">
        <v>74</v>
      </c>
      <c r="H156" s="142"/>
      <c r="I156" s="134" t="s">
        <v>74</v>
      </c>
      <c r="J156" s="134"/>
      <c r="K156" s="134" t="s">
        <v>74</v>
      </c>
      <c r="L156" s="134"/>
      <c r="M156" s="140">
        <v>50</v>
      </c>
      <c r="N156" s="140"/>
      <c r="O156" s="183">
        <v>61</v>
      </c>
      <c r="P156" s="183"/>
      <c r="Q156" s="183">
        <v>63</v>
      </c>
      <c r="R156" s="183"/>
      <c r="S156" s="183">
        <v>63</v>
      </c>
      <c r="T156" s="183"/>
      <c r="U156" s="183">
        <v>63</v>
      </c>
      <c r="V156" s="183"/>
    </row>
    <row r="157" spans="1:22" ht="12.75" customHeight="1">
      <c r="A157" s="274" t="s">
        <v>255</v>
      </c>
      <c r="B157" s="158" t="s">
        <v>137</v>
      </c>
      <c r="C157" s="165"/>
      <c r="D157" s="41" t="s">
        <v>79</v>
      </c>
      <c r="E157" s="9">
        <v>0</v>
      </c>
      <c r="F157" s="9">
        <v>0</v>
      </c>
      <c r="G157" s="9">
        <v>0</v>
      </c>
      <c r="H157" s="9">
        <v>0</v>
      </c>
      <c r="I157" s="9">
        <v>0</v>
      </c>
      <c r="J157" s="9">
        <v>0</v>
      </c>
      <c r="K157" s="9">
        <v>0</v>
      </c>
      <c r="L157" s="9">
        <v>0</v>
      </c>
      <c r="M157" s="9">
        <v>8</v>
      </c>
      <c r="N157" s="11">
        <v>9</v>
      </c>
      <c r="O157" s="9" t="s">
        <v>74</v>
      </c>
      <c r="P157" s="9" t="s">
        <v>74</v>
      </c>
      <c r="Q157" s="11" t="s">
        <v>74</v>
      </c>
      <c r="R157" s="11" t="s">
        <v>74</v>
      </c>
      <c r="S157" s="9" t="s">
        <v>74</v>
      </c>
      <c r="T157" s="9" t="s">
        <v>74</v>
      </c>
      <c r="U157" s="11" t="s">
        <v>74</v>
      </c>
      <c r="V157" s="11" t="s">
        <v>74</v>
      </c>
    </row>
    <row r="158" spans="1:22" ht="12.75" customHeight="1">
      <c r="A158" s="274"/>
      <c r="B158" s="158"/>
      <c r="C158" s="165"/>
      <c r="D158" s="41" t="s">
        <v>127</v>
      </c>
      <c r="E158" s="183" t="s">
        <v>74</v>
      </c>
      <c r="F158" s="183"/>
      <c r="G158" s="234" t="s">
        <v>74</v>
      </c>
      <c r="H158" s="234"/>
      <c r="I158" s="183" t="s">
        <v>74</v>
      </c>
      <c r="J158" s="183"/>
      <c r="K158" s="183" t="s">
        <v>74</v>
      </c>
      <c r="L158" s="183"/>
      <c r="M158" s="183" t="s">
        <v>74</v>
      </c>
      <c r="N158" s="183"/>
      <c r="O158" s="183" t="s">
        <v>74</v>
      </c>
      <c r="P158" s="183"/>
      <c r="Q158" s="234">
        <v>35</v>
      </c>
      <c r="R158" s="234"/>
      <c r="S158" s="183" t="s">
        <v>74</v>
      </c>
      <c r="T158" s="183"/>
      <c r="U158" s="234">
        <v>40</v>
      </c>
      <c r="V158" s="234"/>
    </row>
    <row r="159" spans="1:22" ht="24">
      <c r="A159" s="274"/>
      <c r="B159" s="158"/>
      <c r="C159" s="165"/>
      <c r="D159" s="41" t="s">
        <v>128</v>
      </c>
      <c r="E159" s="183">
        <v>0</v>
      </c>
      <c r="F159" s="183"/>
      <c r="G159" s="183"/>
      <c r="H159" s="183"/>
      <c r="I159" s="183"/>
      <c r="J159" s="183"/>
      <c r="K159" s="183"/>
      <c r="L159" s="183"/>
      <c r="M159" s="183"/>
      <c r="N159" s="183"/>
      <c r="O159" s="183"/>
      <c r="P159" s="183"/>
      <c r="Q159" s="183"/>
      <c r="R159" s="183"/>
      <c r="S159" s="183"/>
      <c r="T159" s="183"/>
      <c r="U159" s="183"/>
      <c r="V159" s="183"/>
    </row>
    <row r="160" spans="1:22" s="3" customFormat="1" ht="12" customHeight="1">
      <c r="A160" s="274"/>
      <c r="B160" s="158"/>
      <c r="C160" s="165"/>
      <c r="D160" s="36" t="s">
        <v>216</v>
      </c>
      <c r="E160" s="140" t="s">
        <v>74</v>
      </c>
      <c r="F160" s="140"/>
      <c r="G160" s="142" t="s">
        <v>74</v>
      </c>
      <c r="H160" s="142"/>
      <c r="I160" s="134" t="s">
        <v>74</v>
      </c>
      <c r="J160" s="134"/>
      <c r="K160" s="134" t="s">
        <v>74</v>
      </c>
      <c r="L160" s="134"/>
      <c r="M160" s="140">
        <v>20</v>
      </c>
      <c r="N160" s="140"/>
      <c r="O160" s="183">
        <v>31</v>
      </c>
      <c r="P160" s="183"/>
      <c r="Q160" s="183">
        <v>32</v>
      </c>
      <c r="R160" s="183"/>
      <c r="S160" s="183">
        <v>32</v>
      </c>
      <c r="T160" s="183"/>
      <c r="U160" s="183">
        <v>32</v>
      </c>
      <c r="V160" s="183"/>
    </row>
    <row r="161" spans="1:22" ht="12.75">
      <c r="A161" s="274" t="s">
        <v>256</v>
      </c>
      <c r="B161" s="158" t="s">
        <v>137</v>
      </c>
      <c r="C161" s="165"/>
      <c r="D161" s="41" t="s">
        <v>79</v>
      </c>
      <c r="E161" s="9">
        <v>0</v>
      </c>
      <c r="F161" s="9">
        <v>0</v>
      </c>
      <c r="G161" s="9">
        <v>0</v>
      </c>
      <c r="H161" s="9">
        <v>0</v>
      </c>
      <c r="I161" s="9">
        <v>0</v>
      </c>
      <c r="J161" s="9">
        <v>0</v>
      </c>
      <c r="K161" s="9">
        <v>0</v>
      </c>
      <c r="L161" s="9">
        <v>0</v>
      </c>
      <c r="M161" s="9">
        <v>0</v>
      </c>
      <c r="N161" s="11">
        <v>0</v>
      </c>
      <c r="O161" s="9" t="s">
        <v>74</v>
      </c>
      <c r="P161" s="9" t="s">
        <v>74</v>
      </c>
      <c r="Q161" s="11" t="s">
        <v>74</v>
      </c>
      <c r="R161" s="11" t="s">
        <v>74</v>
      </c>
      <c r="S161" s="9" t="s">
        <v>74</v>
      </c>
      <c r="T161" s="9" t="s">
        <v>74</v>
      </c>
      <c r="U161" s="11" t="s">
        <v>74</v>
      </c>
      <c r="V161" s="11" t="s">
        <v>74</v>
      </c>
    </row>
    <row r="162" spans="1:22" ht="24">
      <c r="A162" s="274"/>
      <c r="B162" s="158"/>
      <c r="C162" s="165"/>
      <c r="D162" s="41" t="s">
        <v>127</v>
      </c>
      <c r="E162" s="183" t="s">
        <v>74</v>
      </c>
      <c r="F162" s="183"/>
      <c r="G162" s="234" t="s">
        <v>74</v>
      </c>
      <c r="H162" s="234"/>
      <c r="I162" s="183" t="s">
        <v>74</v>
      </c>
      <c r="J162" s="183"/>
      <c r="K162" s="183" t="s">
        <v>74</v>
      </c>
      <c r="L162" s="183"/>
      <c r="M162" s="183" t="s">
        <v>74</v>
      </c>
      <c r="N162" s="183"/>
      <c r="O162" s="183" t="s">
        <v>74</v>
      </c>
      <c r="P162" s="183"/>
      <c r="Q162" s="234">
        <v>1</v>
      </c>
      <c r="R162" s="234"/>
      <c r="S162" s="183" t="s">
        <v>74</v>
      </c>
      <c r="T162" s="183"/>
      <c r="U162" s="234">
        <v>1</v>
      </c>
      <c r="V162" s="234"/>
    </row>
    <row r="163" spans="1:22" ht="24">
      <c r="A163" s="274"/>
      <c r="B163" s="158"/>
      <c r="C163" s="165"/>
      <c r="D163" s="41" t="s">
        <v>128</v>
      </c>
      <c r="E163" s="183">
        <v>0</v>
      </c>
      <c r="F163" s="183"/>
      <c r="G163" s="183"/>
      <c r="H163" s="183"/>
      <c r="I163" s="183"/>
      <c r="J163" s="183"/>
      <c r="K163" s="183"/>
      <c r="L163" s="183"/>
      <c r="M163" s="183"/>
      <c r="N163" s="183"/>
      <c r="O163" s="183"/>
      <c r="P163" s="183"/>
      <c r="Q163" s="183"/>
      <c r="R163" s="183"/>
      <c r="S163" s="183"/>
      <c r="T163" s="183"/>
      <c r="U163" s="183"/>
      <c r="V163" s="183"/>
    </row>
    <row r="164" spans="1:22" ht="12.75" customHeight="1">
      <c r="A164" s="274"/>
      <c r="B164" s="158"/>
      <c r="C164" s="165"/>
      <c r="D164" s="36" t="s">
        <v>216</v>
      </c>
      <c r="E164" s="140" t="s">
        <v>74</v>
      </c>
      <c r="F164" s="140"/>
      <c r="G164" s="142" t="s">
        <v>74</v>
      </c>
      <c r="H164" s="142"/>
      <c r="I164" s="134" t="s">
        <v>74</v>
      </c>
      <c r="J164" s="134"/>
      <c r="K164" s="134" t="s">
        <v>74</v>
      </c>
      <c r="L164" s="134"/>
      <c r="M164" s="140">
        <v>0</v>
      </c>
      <c r="N164" s="140"/>
      <c r="O164" s="140">
        <v>0</v>
      </c>
      <c r="P164" s="140"/>
      <c r="Q164" s="140">
        <v>0</v>
      </c>
      <c r="R164" s="140"/>
      <c r="S164" s="140">
        <v>0</v>
      </c>
      <c r="T164" s="140"/>
      <c r="U164" s="140">
        <v>0</v>
      </c>
      <c r="V164" s="140"/>
    </row>
    <row r="165" spans="1:22" ht="12.75">
      <c r="A165" s="158" t="s">
        <v>279</v>
      </c>
      <c r="B165" s="158" t="s">
        <v>135</v>
      </c>
      <c r="C165" s="165"/>
      <c r="D165" s="36" t="s">
        <v>79</v>
      </c>
      <c r="E165" s="9">
        <v>0</v>
      </c>
      <c r="F165" s="9">
        <v>0</v>
      </c>
      <c r="G165" s="9">
        <v>0</v>
      </c>
      <c r="H165" s="9">
        <v>0</v>
      </c>
      <c r="I165" s="9">
        <v>0</v>
      </c>
      <c r="J165" s="9">
        <v>0</v>
      </c>
      <c r="K165" s="9">
        <v>0</v>
      </c>
      <c r="L165" s="9">
        <v>0</v>
      </c>
      <c r="M165" s="9">
        <v>0</v>
      </c>
      <c r="N165" s="11">
        <v>0</v>
      </c>
      <c r="O165" s="9" t="s">
        <v>74</v>
      </c>
      <c r="P165" s="9" t="s">
        <v>74</v>
      </c>
      <c r="Q165" s="11" t="s">
        <v>74</v>
      </c>
      <c r="R165" s="11" t="s">
        <v>74</v>
      </c>
      <c r="S165" s="9" t="s">
        <v>74</v>
      </c>
      <c r="T165" s="9" t="s">
        <v>74</v>
      </c>
      <c r="U165" s="11" t="s">
        <v>74</v>
      </c>
      <c r="V165" s="11" t="s">
        <v>74</v>
      </c>
    </row>
    <row r="166" spans="1:22" ht="24">
      <c r="A166" s="158"/>
      <c r="B166" s="158"/>
      <c r="C166" s="165"/>
      <c r="D166" s="36" t="s">
        <v>127</v>
      </c>
      <c r="E166" s="183" t="s">
        <v>74</v>
      </c>
      <c r="F166" s="183"/>
      <c r="G166" s="234" t="s">
        <v>74</v>
      </c>
      <c r="H166" s="234"/>
      <c r="I166" s="183" t="s">
        <v>74</v>
      </c>
      <c r="J166" s="183"/>
      <c r="K166" s="183">
        <v>17000</v>
      </c>
      <c r="L166" s="183"/>
      <c r="M166" s="234" t="s">
        <v>74</v>
      </c>
      <c r="N166" s="234"/>
      <c r="O166" s="234" t="s">
        <v>74</v>
      </c>
      <c r="P166" s="234"/>
      <c r="Q166" s="234">
        <v>35900</v>
      </c>
      <c r="R166" s="234"/>
      <c r="S166" s="234" t="s">
        <v>74</v>
      </c>
      <c r="T166" s="234"/>
      <c r="U166" s="234">
        <v>35900</v>
      </c>
      <c r="V166" s="234"/>
    </row>
    <row r="167" spans="1:22" ht="24">
      <c r="A167" s="158"/>
      <c r="B167" s="158"/>
      <c r="C167" s="165"/>
      <c r="D167" s="36" t="s">
        <v>128</v>
      </c>
      <c r="E167" s="140">
        <v>0</v>
      </c>
      <c r="F167" s="140"/>
      <c r="G167" s="140"/>
      <c r="H167" s="140"/>
      <c r="I167" s="140"/>
      <c r="J167" s="140"/>
      <c r="K167" s="140"/>
      <c r="L167" s="140"/>
      <c r="M167" s="140"/>
      <c r="N167" s="140"/>
      <c r="O167" s="140"/>
      <c r="P167" s="140"/>
      <c r="Q167" s="140"/>
      <c r="R167" s="140"/>
      <c r="S167" s="140"/>
      <c r="T167" s="140"/>
      <c r="U167" s="140"/>
      <c r="V167" s="140"/>
    </row>
    <row r="168" spans="1:22" ht="12.75" customHeight="1">
      <c r="A168" s="158"/>
      <c r="B168" s="158"/>
      <c r="C168" s="165"/>
      <c r="D168" s="36" t="s">
        <v>216</v>
      </c>
      <c r="E168" s="140" t="s">
        <v>74</v>
      </c>
      <c r="F168" s="140"/>
      <c r="G168" s="142" t="s">
        <v>74</v>
      </c>
      <c r="H168" s="142"/>
      <c r="I168" s="134" t="s">
        <v>74</v>
      </c>
      <c r="J168" s="134"/>
      <c r="K168" s="134" t="s">
        <v>74</v>
      </c>
      <c r="L168" s="134"/>
      <c r="M168" s="140">
        <v>0</v>
      </c>
      <c r="N168" s="140"/>
      <c r="O168" s="183">
        <v>20400</v>
      </c>
      <c r="P168" s="183"/>
      <c r="Q168" s="183">
        <v>24856</v>
      </c>
      <c r="R168" s="183"/>
      <c r="S168" s="183">
        <v>40356</v>
      </c>
      <c r="T168" s="183"/>
      <c r="U168" s="183">
        <v>40356</v>
      </c>
      <c r="V168" s="183"/>
    </row>
    <row r="169" spans="1:22" ht="12.75">
      <c r="A169" s="155" t="s">
        <v>112</v>
      </c>
      <c r="B169" s="156"/>
      <c r="C169" s="156"/>
      <c r="D169" s="156"/>
      <c r="E169" s="156"/>
      <c r="F169" s="156"/>
      <c r="G169" s="156"/>
      <c r="H169" s="156"/>
      <c r="I169" s="156"/>
      <c r="J169" s="156"/>
      <c r="K169" s="156"/>
      <c r="L169" s="156"/>
      <c r="M169" s="156"/>
      <c r="N169" s="156"/>
      <c r="O169" s="156"/>
      <c r="P169" s="156"/>
      <c r="Q169" s="156"/>
      <c r="R169" s="156"/>
      <c r="S169" s="156"/>
      <c r="T169" s="156"/>
      <c r="U169" s="156"/>
      <c r="V169" s="157"/>
    </row>
    <row r="170" spans="1:22" ht="12.75">
      <c r="A170" s="133" t="s">
        <v>72</v>
      </c>
      <c r="B170" s="133" t="s">
        <v>125</v>
      </c>
      <c r="C170" s="133" t="s">
        <v>71</v>
      </c>
      <c r="D170" s="43" t="s">
        <v>75</v>
      </c>
      <c r="E170" s="133">
        <v>2007</v>
      </c>
      <c r="F170" s="133"/>
      <c r="G170" s="133">
        <v>2008</v>
      </c>
      <c r="H170" s="133"/>
      <c r="I170" s="133">
        <v>2009</v>
      </c>
      <c r="J170" s="133"/>
      <c r="K170" s="133" t="s">
        <v>334</v>
      </c>
      <c r="L170" s="133"/>
      <c r="M170" s="135">
        <v>2011</v>
      </c>
      <c r="N170" s="135"/>
      <c r="O170" s="133">
        <v>2012</v>
      </c>
      <c r="P170" s="133"/>
      <c r="Q170" s="135">
        <v>2013</v>
      </c>
      <c r="R170" s="135"/>
      <c r="S170" s="133">
        <v>2014</v>
      </c>
      <c r="T170" s="133"/>
      <c r="U170" s="135">
        <v>2015</v>
      </c>
      <c r="V170" s="135"/>
    </row>
    <row r="171" spans="1:22" ht="25.5" customHeight="1">
      <c r="A171" s="133"/>
      <c r="B171" s="133"/>
      <c r="C171" s="133"/>
      <c r="D171" s="43" t="s">
        <v>76</v>
      </c>
      <c r="E171" s="43" t="s">
        <v>77</v>
      </c>
      <c r="F171" s="43" t="s">
        <v>78</v>
      </c>
      <c r="G171" s="43" t="s">
        <v>77</v>
      </c>
      <c r="H171" s="43" t="s">
        <v>78</v>
      </c>
      <c r="I171" s="43" t="s">
        <v>77</v>
      </c>
      <c r="J171" s="43" t="s">
        <v>78</v>
      </c>
      <c r="K171" s="43" t="s">
        <v>77</v>
      </c>
      <c r="L171" s="43" t="s">
        <v>78</v>
      </c>
      <c r="M171" s="43" t="s">
        <v>77</v>
      </c>
      <c r="N171" s="44" t="s">
        <v>78</v>
      </c>
      <c r="O171" s="43" t="s">
        <v>77</v>
      </c>
      <c r="P171" s="43" t="s">
        <v>78</v>
      </c>
      <c r="Q171" s="44" t="s">
        <v>77</v>
      </c>
      <c r="R171" s="44" t="s">
        <v>78</v>
      </c>
      <c r="S171" s="43" t="s">
        <v>77</v>
      </c>
      <c r="T171" s="43" t="s">
        <v>78</v>
      </c>
      <c r="U171" s="44" t="s">
        <v>77</v>
      </c>
      <c r="V171" s="44" t="s">
        <v>78</v>
      </c>
    </row>
    <row r="172" spans="1:22" ht="12.75">
      <c r="A172" s="158" t="s">
        <v>113</v>
      </c>
      <c r="B172" s="158" t="s">
        <v>137</v>
      </c>
      <c r="C172" s="165"/>
      <c r="D172" s="36" t="s">
        <v>79</v>
      </c>
      <c r="E172" s="9">
        <v>0</v>
      </c>
      <c r="F172" s="9">
        <v>0</v>
      </c>
      <c r="G172" s="9">
        <v>0</v>
      </c>
      <c r="H172" s="9">
        <v>0</v>
      </c>
      <c r="I172" s="9">
        <v>0</v>
      </c>
      <c r="J172" s="9">
        <v>0</v>
      </c>
      <c r="K172" s="9">
        <v>0</v>
      </c>
      <c r="L172" s="9">
        <v>0</v>
      </c>
      <c r="M172" s="9">
        <v>0</v>
      </c>
      <c r="N172" s="11">
        <v>0</v>
      </c>
      <c r="O172" s="9" t="s">
        <v>74</v>
      </c>
      <c r="P172" s="9" t="s">
        <v>74</v>
      </c>
      <c r="Q172" s="11" t="s">
        <v>74</v>
      </c>
      <c r="R172" s="11" t="s">
        <v>74</v>
      </c>
      <c r="S172" s="9" t="s">
        <v>74</v>
      </c>
      <c r="T172" s="9" t="s">
        <v>74</v>
      </c>
      <c r="U172" s="11" t="s">
        <v>74</v>
      </c>
      <c r="V172" s="11" t="s">
        <v>74</v>
      </c>
    </row>
    <row r="173" spans="1:22" ht="12.75" customHeight="1">
      <c r="A173" s="158"/>
      <c r="B173" s="158"/>
      <c r="C173" s="165"/>
      <c r="D173" s="36" t="s">
        <v>127</v>
      </c>
      <c r="E173" s="183" t="s">
        <v>74</v>
      </c>
      <c r="F173" s="183"/>
      <c r="G173" s="234" t="s">
        <v>74</v>
      </c>
      <c r="H173" s="234"/>
      <c r="I173" s="183" t="s">
        <v>74</v>
      </c>
      <c r="J173" s="183"/>
      <c r="K173" s="172">
        <v>5</v>
      </c>
      <c r="L173" s="172"/>
      <c r="M173" s="183" t="s">
        <v>74</v>
      </c>
      <c r="N173" s="183"/>
      <c r="O173" s="183" t="s">
        <v>74</v>
      </c>
      <c r="P173" s="183"/>
      <c r="Q173" s="176">
        <v>30</v>
      </c>
      <c r="R173" s="176"/>
      <c r="S173" s="183" t="s">
        <v>74</v>
      </c>
      <c r="T173" s="183"/>
      <c r="U173" s="176">
        <v>30</v>
      </c>
      <c r="V173" s="176"/>
    </row>
    <row r="174" spans="1:22" ht="12.75" customHeight="1">
      <c r="A174" s="158"/>
      <c r="B174" s="158"/>
      <c r="C174" s="165"/>
      <c r="D174" s="36" t="s">
        <v>128</v>
      </c>
      <c r="E174" s="183">
        <v>0</v>
      </c>
      <c r="F174" s="183"/>
      <c r="G174" s="183"/>
      <c r="H174" s="183"/>
      <c r="I174" s="183"/>
      <c r="J174" s="183"/>
      <c r="K174" s="183"/>
      <c r="L174" s="183"/>
      <c r="M174" s="183"/>
      <c r="N174" s="183"/>
      <c r="O174" s="183"/>
      <c r="P174" s="183"/>
      <c r="Q174" s="183"/>
      <c r="R174" s="183"/>
      <c r="S174" s="183"/>
      <c r="T174" s="183"/>
      <c r="U174" s="183"/>
      <c r="V174" s="183"/>
    </row>
    <row r="175" spans="1:22" ht="24">
      <c r="A175" s="158"/>
      <c r="B175" s="158"/>
      <c r="C175" s="165"/>
      <c r="D175" s="36" t="s">
        <v>216</v>
      </c>
      <c r="E175" s="140" t="s">
        <v>74</v>
      </c>
      <c r="F175" s="140"/>
      <c r="G175" s="142" t="s">
        <v>74</v>
      </c>
      <c r="H175" s="142"/>
      <c r="I175" s="134" t="s">
        <v>74</v>
      </c>
      <c r="J175" s="134"/>
      <c r="K175" s="134" t="s">
        <v>74</v>
      </c>
      <c r="L175" s="134"/>
      <c r="M175" s="140">
        <v>0</v>
      </c>
      <c r="N175" s="140"/>
      <c r="O175" s="140">
        <v>0</v>
      </c>
      <c r="P175" s="140"/>
      <c r="Q175" s="140">
        <v>0</v>
      </c>
      <c r="R175" s="140"/>
      <c r="S175" s="140">
        <v>0</v>
      </c>
      <c r="T175" s="140"/>
      <c r="U175" s="140">
        <v>0</v>
      </c>
      <c r="V175" s="140"/>
    </row>
    <row r="176" spans="1:22" ht="12.75" customHeight="1">
      <c r="A176" s="158" t="s">
        <v>7</v>
      </c>
      <c r="B176" s="158" t="s">
        <v>137</v>
      </c>
      <c r="C176" s="165"/>
      <c r="D176" s="36" t="s">
        <v>79</v>
      </c>
      <c r="E176" s="9">
        <v>0</v>
      </c>
      <c r="F176" s="9">
        <v>0</v>
      </c>
      <c r="G176" s="9">
        <v>0</v>
      </c>
      <c r="H176" s="9">
        <v>0</v>
      </c>
      <c r="I176" s="9">
        <v>0</v>
      </c>
      <c r="J176" s="9">
        <v>0</v>
      </c>
      <c r="K176" s="9">
        <v>0</v>
      </c>
      <c r="L176" s="9">
        <v>0</v>
      </c>
      <c r="M176" s="9">
        <v>0</v>
      </c>
      <c r="N176" s="11">
        <v>13</v>
      </c>
      <c r="O176" s="9" t="s">
        <v>74</v>
      </c>
      <c r="P176" s="9" t="s">
        <v>74</v>
      </c>
      <c r="Q176" s="11" t="s">
        <v>74</v>
      </c>
      <c r="R176" s="11" t="s">
        <v>74</v>
      </c>
      <c r="S176" s="9" t="s">
        <v>74</v>
      </c>
      <c r="T176" s="9" t="s">
        <v>74</v>
      </c>
      <c r="U176" s="11" t="s">
        <v>74</v>
      </c>
      <c r="V176" s="11" t="s">
        <v>74</v>
      </c>
    </row>
    <row r="177" spans="1:22" ht="24">
      <c r="A177" s="158"/>
      <c r="B177" s="158"/>
      <c r="C177" s="165"/>
      <c r="D177" s="36" t="s">
        <v>127</v>
      </c>
      <c r="E177" s="183" t="s">
        <v>74</v>
      </c>
      <c r="F177" s="183"/>
      <c r="G177" s="234" t="s">
        <v>74</v>
      </c>
      <c r="H177" s="234"/>
      <c r="I177" s="183" t="s">
        <v>74</v>
      </c>
      <c r="J177" s="183"/>
      <c r="K177" s="172">
        <v>8</v>
      </c>
      <c r="L177" s="172"/>
      <c r="M177" s="183" t="s">
        <v>74</v>
      </c>
      <c r="N177" s="183"/>
      <c r="O177" s="183" t="s">
        <v>74</v>
      </c>
      <c r="P177" s="183"/>
      <c r="Q177" s="176">
        <v>40</v>
      </c>
      <c r="R177" s="176"/>
      <c r="S177" s="183" t="s">
        <v>74</v>
      </c>
      <c r="T177" s="183"/>
      <c r="U177" s="176">
        <v>40</v>
      </c>
      <c r="V177" s="176"/>
    </row>
    <row r="178" spans="1:22" ht="24">
      <c r="A178" s="158"/>
      <c r="B178" s="158"/>
      <c r="C178" s="165"/>
      <c r="D178" s="36" t="s">
        <v>128</v>
      </c>
      <c r="E178" s="183">
        <v>0</v>
      </c>
      <c r="F178" s="183"/>
      <c r="G178" s="183"/>
      <c r="H178" s="183"/>
      <c r="I178" s="183"/>
      <c r="J178" s="183"/>
      <c r="K178" s="183"/>
      <c r="L178" s="183"/>
      <c r="M178" s="183"/>
      <c r="N178" s="183"/>
      <c r="O178" s="183"/>
      <c r="P178" s="183"/>
      <c r="Q178" s="183"/>
      <c r="R178" s="183"/>
      <c r="S178" s="183"/>
      <c r="T178" s="183"/>
      <c r="U178" s="183"/>
      <c r="V178" s="183"/>
    </row>
    <row r="179" spans="1:22" ht="24">
      <c r="A179" s="158"/>
      <c r="B179" s="158"/>
      <c r="C179" s="165"/>
      <c r="D179" s="36" t="s">
        <v>216</v>
      </c>
      <c r="E179" s="140" t="s">
        <v>74</v>
      </c>
      <c r="F179" s="140"/>
      <c r="G179" s="142" t="s">
        <v>74</v>
      </c>
      <c r="H179" s="142"/>
      <c r="I179" s="134" t="s">
        <v>74</v>
      </c>
      <c r="J179" s="134"/>
      <c r="K179" s="134" t="s">
        <v>74</v>
      </c>
      <c r="L179" s="134"/>
      <c r="M179" s="140">
        <v>5</v>
      </c>
      <c r="N179" s="140"/>
      <c r="O179" s="140">
        <v>16</v>
      </c>
      <c r="P179" s="140"/>
      <c r="Q179" s="140">
        <v>16</v>
      </c>
      <c r="R179" s="140"/>
      <c r="S179" s="140">
        <v>16</v>
      </c>
      <c r="T179" s="140"/>
      <c r="U179" s="140">
        <v>16</v>
      </c>
      <c r="V179" s="140"/>
    </row>
    <row r="180" spans="1:22" ht="12.75" customHeight="1">
      <c r="A180" s="158" t="s">
        <v>267</v>
      </c>
      <c r="B180" s="158" t="s">
        <v>135</v>
      </c>
      <c r="C180" s="158" t="s">
        <v>281</v>
      </c>
      <c r="D180" s="36" t="s">
        <v>79</v>
      </c>
      <c r="E180" s="9">
        <v>0</v>
      </c>
      <c r="F180" s="9">
        <v>0</v>
      </c>
      <c r="G180" s="9">
        <v>0</v>
      </c>
      <c r="H180" s="9">
        <v>0</v>
      </c>
      <c r="I180" s="9">
        <v>0</v>
      </c>
      <c r="J180" s="9">
        <v>0</v>
      </c>
      <c r="K180" s="9">
        <v>0</v>
      </c>
      <c r="L180" s="9">
        <v>0</v>
      </c>
      <c r="M180" s="9">
        <v>0</v>
      </c>
      <c r="N180" s="11">
        <v>9884</v>
      </c>
      <c r="O180" s="9" t="s">
        <v>74</v>
      </c>
      <c r="P180" s="9" t="s">
        <v>74</v>
      </c>
      <c r="Q180" s="11" t="s">
        <v>74</v>
      </c>
      <c r="R180" s="11" t="s">
        <v>74</v>
      </c>
      <c r="S180" s="9" t="s">
        <v>74</v>
      </c>
      <c r="T180" s="9" t="s">
        <v>74</v>
      </c>
      <c r="U180" s="11" t="s">
        <v>74</v>
      </c>
      <c r="V180" s="11" t="s">
        <v>74</v>
      </c>
    </row>
    <row r="181" spans="1:22" ht="24">
      <c r="A181" s="158"/>
      <c r="B181" s="158"/>
      <c r="C181" s="158"/>
      <c r="D181" s="36" t="s">
        <v>127</v>
      </c>
      <c r="E181" s="140" t="s">
        <v>74</v>
      </c>
      <c r="F181" s="140"/>
      <c r="G181" s="139" t="s">
        <v>74</v>
      </c>
      <c r="H181" s="139"/>
      <c r="I181" s="140" t="s">
        <v>74</v>
      </c>
      <c r="J181" s="140"/>
      <c r="K181" s="140" t="s">
        <v>74</v>
      </c>
      <c r="L181" s="140"/>
      <c r="M181" s="139" t="s">
        <v>74</v>
      </c>
      <c r="N181" s="139"/>
      <c r="O181" s="139" t="s">
        <v>74</v>
      </c>
      <c r="P181" s="139"/>
      <c r="Q181" s="139">
        <v>110000</v>
      </c>
      <c r="R181" s="139"/>
      <c r="S181" s="139" t="s">
        <v>74</v>
      </c>
      <c r="T181" s="139"/>
      <c r="U181" s="139">
        <v>120000</v>
      </c>
      <c r="V181" s="139"/>
    </row>
    <row r="182" spans="1:22" ht="24">
      <c r="A182" s="158"/>
      <c r="B182" s="158"/>
      <c r="C182" s="158"/>
      <c r="D182" s="36" t="s">
        <v>128</v>
      </c>
      <c r="E182" s="140">
        <v>0</v>
      </c>
      <c r="F182" s="140"/>
      <c r="G182" s="140"/>
      <c r="H182" s="140"/>
      <c r="I182" s="140"/>
      <c r="J182" s="140"/>
      <c r="K182" s="140"/>
      <c r="L182" s="140"/>
      <c r="M182" s="140"/>
      <c r="N182" s="140"/>
      <c r="O182" s="140"/>
      <c r="P182" s="140"/>
      <c r="Q182" s="140"/>
      <c r="R182" s="140"/>
      <c r="S182" s="140"/>
      <c r="T182" s="140"/>
      <c r="U182" s="140"/>
      <c r="V182" s="140"/>
    </row>
    <row r="183" spans="1:22" ht="24">
      <c r="A183" s="158"/>
      <c r="B183" s="158"/>
      <c r="C183" s="158"/>
      <c r="D183" s="36" t="s">
        <v>216</v>
      </c>
      <c r="E183" s="140" t="s">
        <v>74</v>
      </c>
      <c r="F183" s="140"/>
      <c r="G183" s="142" t="s">
        <v>74</v>
      </c>
      <c r="H183" s="142"/>
      <c r="I183" s="134" t="s">
        <v>74</v>
      </c>
      <c r="J183" s="134"/>
      <c r="K183" s="134" t="s">
        <v>74</v>
      </c>
      <c r="L183" s="134"/>
      <c r="M183" s="140">
        <v>5170</v>
      </c>
      <c r="N183" s="140"/>
      <c r="O183" s="140">
        <f>M183+12176</f>
        <v>17346</v>
      </c>
      <c r="P183" s="140"/>
      <c r="Q183" s="140">
        <f>O183+160761</f>
        <v>178107</v>
      </c>
      <c r="R183" s="140"/>
      <c r="S183" s="140">
        <f>Q183</f>
        <v>178107</v>
      </c>
      <c r="T183" s="140"/>
      <c r="U183" s="140">
        <v>178107</v>
      </c>
      <c r="V183" s="140"/>
    </row>
    <row r="184" spans="1:22" ht="12.75" customHeight="1">
      <c r="A184" s="228" t="s">
        <v>110</v>
      </c>
      <c r="B184" s="229"/>
      <c r="C184" s="229"/>
      <c r="D184" s="229"/>
      <c r="E184" s="229"/>
      <c r="F184" s="229"/>
      <c r="G184" s="229"/>
      <c r="H184" s="229"/>
      <c r="I184" s="229"/>
      <c r="J184" s="229"/>
      <c r="K184" s="229"/>
      <c r="L184" s="229"/>
      <c r="M184" s="229"/>
      <c r="N184" s="229"/>
      <c r="O184" s="229"/>
      <c r="P184" s="229"/>
      <c r="Q184" s="229"/>
      <c r="R184" s="229"/>
      <c r="S184" s="229"/>
      <c r="T184" s="229"/>
      <c r="U184" s="229"/>
      <c r="V184" s="230"/>
    </row>
    <row r="185" spans="1:22" ht="12.75">
      <c r="A185" s="146" t="s">
        <v>70</v>
      </c>
      <c r="B185" s="147"/>
      <c r="C185" s="147"/>
      <c r="D185" s="147"/>
      <c r="E185" s="147"/>
      <c r="F185" s="147"/>
      <c r="G185" s="147"/>
      <c r="H185" s="147"/>
      <c r="I185" s="147"/>
      <c r="J185" s="147"/>
      <c r="K185" s="147"/>
      <c r="L185" s="147"/>
      <c r="M185" s="147"/>
      <c r="N185" s="147"/>
      <c r="O185" s="147"/>
      <c r="P185" s="147"/>
      <c r="Q185" s="147"/>
      <c r="R185" s="147"/>
      <c r="S185" s="147"/>
      <c r="T185" s="147"/>
      <c r="U185" s="147"/>
      <c r="V185" s="148"/>
    </row>
    <row r="186" spans="1:22" ht="12.75">
      <c r="A186" s="133" t="s">
        <v>72</v>
      </c>
      <c r="B186" s="133" t="s">
        <v>125</v>
      </c>
      <c r="C186" s="133" t="s">
        <v>71</v>
      </c>
      <c r="D186" s="43" t="s">
        <v>75</v>
      </c>
      <c r="E186" s="133">
        <v>2007</v>
      </c>
      <c r="F186" s="133"/>
      <c r="G186" s="133">
        <v>2008</v>
      </c>
      <c r="H186" s="133"/>
      <c r="I186" s="133">
        <v>2009</v>
      </c>
      <c r="J186" s="133"/>
      <c r="K186" s="133" t="s">
        <v>334</v>
      </c>
      <c r="L186" s="133"/>
      <c r="M186" s="135">
        <v>2011</v>
      </c>
      <c r="N186" s="135"/>
      <c r="O186" s="133">
        <v>2012</v>
      </c>
      <c r="P186" s="133"/>
      <c r="Q186" s="135">
        <v>2013</v>
      </c>
      <c r="R186" s="135"/>
      <c r="S186" s="133">
        <v>2014</v>
      </c>
      <c r="T186" s="133"/>
      <c r="U186" s="135">
        <v>2015</v>
      </c>
      <c r="V186" s="135"/>
    </row>
    <row r="187" spans="1:22" ht="12.75">
      <c r="A187" s="133"/>
      <c r="B187" s="133"/>
      <c r="C187" s="133"/>
      <c r="D187" s="43" t="s">
        <v>76</v>
      </c>
      <c r="E187" s="43" t="s">
        <v>77</v>
      </c>
      <c r="F187" s="43" t="s">
        <v>78</v>
      </c>
      <c r="G187" s="43" t="s">
        <v>77</v>
      </c>
      <c r="H187" s="43" t="s">
        <v>78</v>
      </c>
      <c r="I187" s="43" t="s">
        <v>77</v>
      </c>
      <c r="J187" s="43" t="s">
        <v>78</v>
      </c>
      <c r="K187" s="43" t="s">
        <v>77</v>
      </c>
      <c r="L187" s="43" t="s">
        <v>78</v>
      </c>
      <c r="M187" s="43" t="s">
        <v>77</v>
      </c>
      <c r="N187" s="44" t="s">
        <v>78</v>
      </c>
      <c r="O187" s="43" t="s">
        <v>77</v>
      </c>
      <c r="P187" s="43" t="s">
        <v>78</v>
      </c>
      <c r="Q187" s="44" t="s">
        <v>77</v>
      </c>
      <c r="R187" s="44" t="s">
        <v>78</v>
      </c>
      <c r="S187" s="43" t="s">
        <v>77</v>
      </c>
      <c r="T187" s="43" t="s">
        <v>78</v>
      </c>
      <c r="U187" s="44" t="s">
        <v>77</v>
      </c>
      <c r="V187" s="44" t="s">
        <v>78</v>
      </c>
    </row>
    <row r="188" spans="1:22" ht="12.75" customHeight="1">
      <c r="A188" s="158" t="s">
        <v>155</v>
      </c>
      <c r="B188" s="158" t="s">
        <v>137</v>
      </c>
      <c r="C188" s="284" t="s">
        <v>319</v>
      </c>
      <c r="D188" s="36" t="s">
        <v>79</v>
      </c>
      <c r="E188" s="9">
        <v>0</v>
      </c>
      <c r="F188" s="9">
        <v>0</v>
      </c>
      <c r="G188" s="9">
        <v>0</v>
      </c>
      <c r="H188" s="9">
        <v>0</v>
      </c>
      <c r="I188" s="9">
        <v>0</v>
      </c>
      <c r="J188" s="9">
        <v>3</v>
      </c>
      <c r="K188" s="9">
        <v>8</v>
      </c>
      <c r="L188" s="9">
        <v>19</v>
      </c>
      <c r="M188" s="9">
        <v>32</v>
      </c>
      <c r="N188" s="11">
        <v>43</v>
      </c>
      <c r="O188" s="9" t="s">
        <v>74</v>
      </c>
      <c r="P188" s="9" t="s">
        <v>74</v>
      </c>
      <c r="Q188" s="11" t="s">
        <v>74</v>
      </c>
      <c r="R188" s="11" t="s">
        <v>74</v>
      </c>
      <c r="S188" s="9" t="s">
        <v>74</v>
      </c>
      <c r="T188" s="9" t="s">
        <v>74</v>
      </c>
      <c r="U188" s="11" t="s">
        <v>74</v>
      </c>
      <c r="V188" s="11" t="s">
        <v>74</v>
      </c>
    </row>
    <row r="189" spans="1:22" ht="12.75" customHeight="1">
      <c r="A189" s="158"/>
      <c r="B189" s="158"/>
      <c r="C189" s="284"/>
      <c r="D189" s="36" t="s">
        <v>127</v>
      </c>
      <c r="E189" s="183" t="s">
        <v>74</v>
      </c>
      <c r="F189" s="183"/>
      <c r="G189" s="234" t="s">
        <v>74</v>
      </c>
      <c r="H189" s="234"/>
      <c r="I189" s="183" t="s">
        <v>74</v>
      </c>
      <c r="J189" s="183"/>
      <c r="K189" s="172">
        <v>10</v>
      </c>
      <c r="L189" s="172"/>
      <c r="M189" s="183" t="s">
        <v>74</v>
      </c>
      <c r="N189" s="183"/>
      <c r="O189" s="183" t="s">
        <v>74</v>
      </c>
      <c r="P189" s="183"/>
      <c r="Q189" s="176">
        <v>65</v>
      </c>
      <c r="R189" s="176"/>
      <c r="S189" s="183" t="s">
        <v>74</v>
      </c>
      <c r="T189" s="183"/>
      <c r="U189" s="176">
        <v>70</v>
      </c>
      <c r="V189" s="176"/>
    </row>
    <row r="190" spans="1:22" ht="24">
      <c r="A190" s="158"/>
      <c r="B190" s="158"/>
      <c r="C190" s="284"/>
      <c r="D190" s="36" t="s">
        <v>128</v>
      </c>
      <c r="E190" s="183">
        <v>0</v>
      </c>
      <c r="F190" s="183"/>
      <c r="G190" s="183"/>
      <c r="H190" s="183"/>
      <c r="I190" s="183"/>
      <c r="J190" s="183"/>
      <c r="K190" s="183"/>
      <c r="L190" s="183"/>
      <c r="M190" s="183"/>
      <c r="N190" s="183"/>
      <c r="O190" s="183"/>
      <c r="P190" s="183"/>
      <c r="Q190" s="183"/>
      <c r="R190" s="183"/>
      <c r="S190" s="183"/>
      <c r="T190" s="183"/>
      <c r="U190" s="183"/>
      <c r="V190" s="183"/>
    </row>
    <row r="191" spans="1:22" ht="12.75" customHeight="1">
      <c r="A191" s="158"/>
      <c r="B191" s="158"/>
      <c r="C191" s="284"/>
      <c r="D191" s="36" t="s">
        <v>216</v>
      </c>
      <c r="E191" s="140" t="s">
        <v>74</v>
      </c>
      <c r="F191" s="140"/>
      <c r="G191" s="142" t="s">
        <v>74</v>
      </c>
      <c r="H191" s="142"/>
      <c r="I191" s="134" t="s">
        <v>74</v>
      </c>
      <c r="J191" s="134"/>
      <c r="K191" s="134" t="s">
        <v>74</v>
      </c>
      <c r="L191" s="134"/>
      <c r="M191" s="140">
        <v>51</v>
      </c>
      <c r="N191" s="140"/>
      <c r="O191" s="140">
        <v>69</v>
      </c>
      <c r="P191" s="140"/>
      <c r="Q191" s="140">
        <v>75</v>
      </c>
      <c r="R191" s="140"/>
      <c r="S191" s="140">
        <v>75</v>
      </c>
      <c r="T191" s="140"/>
      <c r="U191" s="140">
        <v>75</v>
      </c>
      <c r="V191" s="140"/>
    </row>
    <row r="192" spans="1:22" ht="12.75">
      <c r="A192" s="158" t="s">
        <v>49</v>
      </c>
      <c r="B192" s="158" t="s">
        <v>137</v>
      </c>
      <c r="C192" s="158" t="s">
        <v>48</v>
      </c>
      <c r="D192" s="36" t="s">
        <v>79</v>
      </c>
      <c r="E192" s="9">
        <v>0</v>
      </c>
      <c r="F192" s="9">
        <v>0</v>
      </c>
      <c r="G192" s="9">
        <v>0</v>
      </c>
      <c r="H192" s="9">
        <v>0</v>
      </c>
      <c r="I192" s="9">
        <v>0</v>
      </c>
      <c r="J192" s="9">
        <v>0</v>
      </c>
      <c r="K192" s="9">
        <v>1</v>
      </c>
      <c r="L192" s="9">
        <v>1</v>
      </c>
      <c r="M192" s="9">
        <v>2</v>
      </c>
      <c r="N192" s="11">
        <v>2</v>
      </c>
      <c r="O192" s="9" t="s">
        <v>74</v>
      </c>
      <c r="P192" s="9" t="s">
        <v>74</v>
      </c>
      <c r="Q192" s="11" t="s">
        <v>74</v>
      </c>
      <c r="R192" s="11" t="s">
        <v>74</v>
      </c>
      <c r="S192" s="9" t="s">
        <v>74</v>
      </c>
      <c r="T192" s="9" t="s">
        <v>74</v>
      </c>
      <c r="U192" s="11" t="s">
        <v>74</v>
      </c>
      <c r="V192" s="11" t="s">
        <v>74</v>
      </c>
    </row>
    <row r="193" spans="1:22" ht="24">
      <c r="A193" s="158"/>
      <c r="B193" s="158"/>
      <c r="C193" s="158"/>
      <c r="D193" s="36" t="s">
        <v>127</v>
      </c>
      <c r="E193" s="183" t="s">
        <v>74</v>
      </c>
      <c r="F193" s="183"/>
      <c r="G193" s="234" t="s">
        <v>74</v>
      </c>
      <c r="H193" s="234"/>
      <c r="I193" s="183" t="s">
        <v>74</v>
      </c>
      <c r="J193" s="183"/>
      <c r="K193" s="172">
        <v>2</v>
      </c>
      <c r="L193" s="172"/>
      <c r="M193" s="183" t="s">
        <v>74</v>
      </c>
      <c r="N193" s="183"/>
      <c r="O193" s="183" t="s">
        <v>74</v>
      </c>
      <c r="P193" s="183"/>
      <c r="Q193" s="176">
        <v>15</v>
      </c>
      <c r="R193" s="176"/>
      <c r="S193" s="183" t="s">
        <v>74</v>
      </c>
      <c r="T193" s="183"/>
      <c r="U193" s="176">
        <v>35</v>
      </c>
      <c r="V193" s="176"/>
    </row>
    <row r="194" spans="1:22" ht="24">
      <c r="A194" s="158"/>
      <c r="B194" s="158"/>
      <c r="C194" s="158"/>
      <c r="D194" s="36" t="s">
        <v>128</v>
      </c>
      <c r="E194" s="183">
        <v>0</v>
      </c>
      <c r="F194" s="183"/>
      <c r="G194" s="183"/>
      <c r="H194" s="183"/>
      <c r="I194" s="183"/>
      <c r="J194" s="183"/>
      <c r="K194" s="183"/>
      <c r="L194" s="183"/>
      <c r="M194" s="183"/>
      <c r="N194" s="183"/>
      <c r="O194" s="183"/>
      <c r="P194" s="183"/>
      <c r="Q194" s="183"/>
      <c r="R194" s="183"/>
      <c r="S194" s="183"/>
      <c r="T194" s="183"/>
      <c r="U194" s="183"/>
      <c r="V194" s="183"/>
    </row>
    <row r="195" spans="1:22" ht="12.75" customHeight="1">
      <c r="A195" s="158"/>
      <c r="B195" s="158"/>
      <c r="C195" s="158"/>
      <c r="D195" s="36" t="s">
        <v>216</v>
      </c>
      <c r="E195" s="140" t="s">
        <v>74</v>
      </c>
      <c r="F195" s="140"/>
      <c r="G195" s="142" t="s">
        <v>74</v>
      </c>
      <c r="H195" s="142"/>
      <c r="I195" s="134" t="s">
        <v>74</v>
      </c>
      <c r="J195" s="134"/>
      <c r="K195" s="134" t="s">
        <v>74</v>
      </c>
      <c r="L195" s="134"/>
      <c r="M195" s="140">
        <v>6</v>
      </c>
      <c r="N195" s="140"/>
      <c r="O195" s="140">
        <v>13</v>
      </c>
      <c r="P195" s="140"/>
      <c r="Q195" s="140">
        <v>14</v>
      </c>
      <c r="R195" s="140"/>
      <c r="S195" s="140">
        <v>14</v>
      </c>
      <c r="T195" s="140"/>
      <c r="U195" s="140">
        <v>14</v>
      </c>
      <c r="V195" s="140"/>
    </row>
    <row r="196" spans="1:22" ht="12.75">
      <c r="A196" s="158" t="s">
        <v>156</v>
      </c>
      <c r="B196" s="158" t="s">
        <v>137</v>
      </c>
      <c r="C196" s="165"/>
      <c r="D196" s="36" t="s">
        <v>79</v>
      </c>
      <c r="E196" s="9">
        <v>0</v>
      </c>
      <c r="F196" s="9">
        <v>0</v>
      </c>
      <c r="G196" s="9">
        <v>0</v>
      </c>
      <c r="H196" s="9">
        <v>0</v>
      </c>
      <c r="I196" s="9">
        <v>0</v>
      </c>
      <c r="J196" s="9">
        <v>1</v>
      </c>
      <c r="K196" s="9">
        <v>7</v>
      </c>
      <c r="L196" s="9">
        <v>8</v>
      </c>
      <c r="M196" s="9">
        <v>11</v>
      </c>
      <c r="N196" s="11">
        <v>19</v>
      </c>
      <c r="O196" s="9" t="s">
        <v>74</v>
      </c>
      <c r="P196" s="9" t="s">
        <v>74</v>
      </c>
      <c r="Q196" s="11" t="s">
        <v>74</v>
      </c>
      <c r="R196" s="11" t="s">
        <v>74</v>
      </c>
      <c r="S196" s="9" t="s">
        <v>74</v>
      </c>
      <c r="T196" s="9" t="s">
        <v>74</v>
      </c>
      <c r="U196" s="11" t="s">
        <v>74</v>
      </c>
      <c r="V196" s="11" t="s">
        <v>74</v>
      </c>
    </row>
    <row r="197" spans="1:22" ht="24">
      <c r="A197" s="158"/>
      <c r="B197" s="158"/>
      <c r="C197" s="165"/>
      <c r="D197" s="36" t="s">
        <v>127</v>
      </c>
      <c r="E197" s="183" t="s">
        <v>74</v>
      </c>
      <c r="F197" s="183"/>
      <c r="G197" s="234" t="s">
        <v>74</v>
      </c>
      <c r="H197" s="234"/>
      <c r="I197" s="183" t="s">
        <v>74</v>
      </c>
      <c r="J197" s="183"/>
      <c r="K197" s="172">
        <v>5</v>
      </c>
      <c r="L197" s="172"/>
      <c r="M197" s="183" t="s">
        <v>74</v>
      </c>
      <c r="N197" s="183"/>
      <c r="O197" s="183" t="s">
        <v>74</v>
      </c>
      <c r="P197" s="183"/>
      <c r="Q197" s="176">
        <v>30</v>
      </c>
      <c r="R197" s="176"/>
      <c r="S197" s="183" t="s">
        <v>74</v>
      </c>
      <c r="T197" s="183"/>
      <c r="U197" s="176">
        <v>30</v>
      </c>
      <c r="V197" s="176"/>
    </row>
    <row r="198" spans="1:22" ht="24">
      <c r="A198" s="158"/>
      <c r="B198" s="158"/>
      <c r="C198" s="165"/>
      <c r="D198" s="36" t="s">
        <v>128</v>
      </c>
      <c r="E198" s="140">
        <v>0</v>
      </c>
      <c r="F198" s="140"/>
      <c r="G198" s="140"/>
      <c r="H198" s="140"/>
      <c r="I198" s="140"/>
      <c r="J198" s="140"/>
      <c r="K198" s="140"/>
      <c r="L198" s="140"/>
      <c r="M198" s="140"/>
      <c r="N198" s="140"/>
      <c r="O198" s="140"/>
      <c r="P198" s="140"/>
      <c r="Q198" s="140"/>
      <c r="R198" s="140"/>
      <c r="S198" s="140"/>
      <c r="T198" s="140"/>
      <c r="U198" s="140"/>
      <c r="V198" s="140"/>
    </row>
    <row r="199" spans="1:22" ht="24">
      <c r="A199" s="158"/>
      <c r="B199" s="158"/>
      <c r="C199" s="165"/>
      <c r="D199" s="36" t="s">
        <v>216</v>
      </c>
      <c r="E199" s="140" t="s">
        <v>74</v>
      </c>
      <c r="F199" s="140"/>
      <c r="G199" s="142" t="s">
        <v>74</v>
      </c>
      <c r="H199" s="142"/>
      <c r="I199" s="134" t="s">
        <v>74</v>
      </c>
      <c r="J199" s="134"/>
      <c r="K199" s="134" t="s">
        <v>74</v>
      </c>
      <c r="L199" s="134"/>
      <c r="M199" s="140">
        <v>12</v>
      </c>
      <c r="N199" s="140"/>
      <c r="O199" s="140">
        <v>23</v>
      </c>
      <c r="P199" s="140"/>
      <c r="Q199" s="140">
        <v>26</v>
      </c>
      <c r="R199" s="140"/>
      <c r="S199" s="140">
        <v>26</v>
      </c>
      <c r="T199" s="140"/>
      <c r="U199" s="140">
        <v>26</v>
      </c>
      <c r="V199" s="140"/>
    </row>
    <row r="200" spans="1:22" ht="12.75" customHeight="1">
      <c r="A200" s="155" t="s">
        <v>112</v>
      </c>
      <c r="B200" s="156"/>
      <c r="C200" s="156"/>
      <c r="D200" s="156"/>
      <c r="E200" s="156"/>
      <c r="F200" s="156"/>
      <c r="G200" s="156"/>
      <c r="H200" s="156"/>
      <c r="I200" s="156"/>
      <c r="J200" s="156"/>
      <c r="K200" s="156"/>
      <c r="L200" s="156"/>
      <c r="M200" s="156"/>
      <c r="N200" s="156"/>
      <c r="O200" s="156"/>
      <c r="P200" s="156"/>
      <c r="Q200" s="156"/>
      <c r="R200" s="156"/>
      <c r="S200" s="156"/>
      <c r="T200" s="156"/>
      <c r="U200" s="156"/>
      <c r="V200" s="157"/>
    </row>
    <row r="201" spans="1:22" ht="12.75" customHeight="1">
      <c r="A201" s="133" t="s">
        <v>72</v>
      </c>
      <c r="B201" s="133" t="s">
        <v>125</v>
      </c>
      <c r="C201" s="133" t="s">
        <v>71</v>
      </c>
      <c r="D201" s="43" t="s">
        <v>75</v>
      </c>
      <c r="E201" s="133">
        <v>2007</v>
      </c>
      <c r="F201" s="133"/>
      <c r="G201" s="133">
        <v>2008</v>
      </c>
      <c r="H201" s="133"/>
      <c r="I201" s="133">
        <v>2009</v>
      </c>
      <c r="J201" s="133"/>
      <c r="K201" s="133" t="s">
        <v>334</v>
      </c>
      <c r="L201" s="133"/>
      <c r="M201" s="135">
        <v>2011</v>
      </c>
      <c r="N201" s="135"/>
      <c r="O201" s="133">
        <v>2012</v>
      </c>
      <c r="P201" s="133"/>
      <c r="Q201" s="135">
        <v>2013</v>
      </c>
      <c r="R201" s="135"/>
      <c r="S201" s="133">
        <v>2014</v>
      </c>
      <c r="T201" s="133"/>
      <c r="U201" s="135">
        <v>2015</v>
      </c>
      <c r="V201" s="135"/>
    </row>
    <row r="202" spans="1:22" ht="12.75">
      <c r="A202" s="133"/>
      <c r="B202" s="133"/>
      <c r="C202" s="133"/>
      <c r="D202" s="43" t="s">
        <v>76</v>
      </c>
      <c r="E202" s="43" t="s">
        <v>77</v>
      </c>
      <c r="F202" s="43" t="s">
        <v>78</v>
      </c>
      <c r="G202" s="43" t="s">
        <v>77</v>
      </c>
      <c r="H202" s="43" t="s">
        <v>78</v>
      </c>
      <c r="I202" s="43" t="s">
        <v>77</v>
      </c>
      <c r="J202" s="43" t="s">
        <v>78</v>
      </c>
      <c r="K202" s="43" t="s">
        <v>77</v>
      </c>
      <c r="L202" s="43" t="s">
        <v>78</v>
      </c>
      <c r="M202" s="43" t="s">
        <v>77</v>
      </c>
      <c r="N202" s="44" t="s">
        <v>78</v>
      </c>
      <c r="O202" s="43" t="s">
        <v>77</v>
      </c>
      <c r="P202" s="43" t="s">
        <v>78</v>
      </c>
      <c r="Q202" s="44" t="s">
        <v>77</v>
      </c>
      <c r="R202" s="44" t="s">
        <v>78</v>
      </c>
      <c r="S202" s="43" t="s">
        <v>77</v>
      </c>
      <c r="T202" s="43" t="s">
        <v>78</v>
      </c>
      <c r="U202" s="44" t="s">
        <v>77</v>
      </c>
      <c r="V202" s="44" t="s">
        <v>78</v>
      </c>
    </row>
    <row r="203" spans="1:22" ht="12.75" customHeight="1">
      <c r="A203" s="158" t="s">
        <v>23</v>
      </c>
      <c r="B203" s="158" t="s">
        <v>137</v>
      </c>
      <c r="C203" s="158" t="s">
        <v>50</v>
      </c>
      <c r="D203" s="36" t="s">
        <v>79</v>
      </c>
      <c r="E203" s="9">
        <v>0</v>
      </c>
      <c r="F203" s="9">
        <v>0</v>
      </c>
      <c r="G203" s="9">
        <v>0</v>
      </c>
      <c r="H203" s="9">
        <v>0</v>
      </c>
      <c r="I203" s="9">
        <v>0</v>
      </c>
      <c r="J203" s="9">
        <v>18926</v>
      </c>
      <c r="K203" s="9">
        <v>31389</v>
      </c>
      <c r="L203" s="80" t="s">
        <v>376</v>
      </c>
      <c r="M203" s="9">
        <v>42137</v>
      </c>
      <c r="N203" s="11">
        <v>116938</v>
      </c>
      <c r="O203" s="9" t="s">
        <v>74</v>
      </c>
      <c r="P203" s="9" t="s">
        <v>74</v>
      </c>
      <c r="Q203" s="11" t="s">
        <v>74</v>
      </c>
      <c r="R203" s="11" t="s">
        <v>74</v>
      </c>
      <c r="S203" s="9" t="s">
        <v>74</v>
      </c>
      <c r="T203" s="9" t="s">
        <v>74</v>
      </c>
      <c r="U203" s="11" t="s">
        <v>74</v>
      </c>
      <c r="V203" s="11" t="s">
        <v>74</v>
      </c>
    </row>
    <row r="204" spans="1:22" ht="24">
      <c r="A204" s="158"/>
      <c r="B204" s="158"/>
      <c r="C204" s="158"/>
      <c r="D204" s="36" t="s">
        <v>127</v>
      </c>
      <c r="E204" s="183" t="s">
        <v>74</v>
      </c>
      <c r="F204" s="183"/>
      <c r="G204" s="234" t="s">
        <v>74</v>
      </c>
      <c r="H204" s="234"/>
      <c r="I204" s="183" t="s">
        <v>74</v>
      </c>
      <c r="J204" s="183"/>
      <c r="K204" s="183">
        <v>100000</v>
      </c>
      <c r="L204" s="183"/>
      <c r="M204" s="234" t="s">
        <v>74</v>
      </c>
      <c r="N204" s="234"/>
      <c r="O204" s="234" t="s">
        <v>74</v>
      </c>
      <c r="P204" s="234"/>
      <c r="Q204" s="234">
        <v>500000</v>
      </c>
      <c r="R204" s="234"/>
      <c r="S204" s="234" t="s">
        <v>74</v>
      </c>
      <c r="T204" s="234"/>
      <c r="U204" s="234">
        <v>500000</v>
      </c>
      <c r="V204" s="234"/>
    </row>
    <row r="205" spans="1:22" ht="24">
      <c r="A205" s="158"/>
      <c r="B205" s="158"/>
      <c r="C205" s="158"/>
      <c r="D205" s="36" t="s">
        <v>128</v>
      </c>
      <c r="E205" s="183">
        <v>0</v>
      </c>
      <c r="F205" s="183"/>
      <c r="G205" s="183"/>
      <c r="H205" s="183"/>
      <c r="I205" s="183"/>
      <c r="J205" s="183"/>
      <c r="K205" s="183"/>
      <c r="L205" s="183"/>
      <c r="M205" s="183"/>
      <c r="N205" s="183"/>
      <c r="O205" s="183"/>
      <c r="P205" s="183"/>
      <c r="Q205" s="183"/>
      <c r="R205" s="183"/>
      <c r="S205" s="183"/>
      <c r="T205" s="183"/>
      <c r="U205" s="183"/>
      <c r="V205" s="183"/>
    </row>
    <row r="206" spans="1:22" ht="24">
      <c r="A206" s="158"/>
      <c r="B206" s="158"/>
      <c r="C206" s="158"/>
      <c r="D206" s="36" t="s">
        <v>216</v>
      </c>
      <c r="E206" s="140" t="s">
        <v>74</v>
      </c>
      <c r="F206" s="140"/>
      <c r="G206" s="142" t="s">
        <v>74</v>
      </c>
      <c r="H206" s="142"/>
      <c r="I206" s="134" t="s">
        <v>74</v>
      </c>
      <c r="J206" s="134"/>
      <c r="K206" s="134" t="s">
        <v>74</v>
      </c>
      <c r="L206" s="134"/>
      <c r="M206" s="140">
        <v>12139</v>
      </c>
      <c r="N206" s="140"/>
      <c r="O206" s="271">
        <v>168544</v>
      </c>
      <c r="P206" s="272"/>
      <c r="Q206" s="271">
        <v>351353</v>
      </c>
      <c r="R206" s="272"/>
      <c r="S206" s="271">
        <v>401732</v>
      </c>
      <c r="T206" s="272"/>
      <c r="U206" s="271">
        <v>401732</v>
      </c>
      <c r="V206" s="272"/>
    </row>
    <row r="207" spans="1:22" ht="12.75" customHeight="1">
      <c r="A207" s="158" t="s">
        <v>51</v>
      </c>
      <c r="B207" s="158" t="s">
        <v>159</v>
      </c>
      <c r="C207" s="165"/>
      <c r="D207" s="36" t="s">
        <v>79</v>
      </c>
      <c r="E207" s="9">
        <v>0</v>
      </c>
      <c r="F207" s="9">
        <v>0</v>
      </c>
      <c r="G207" s="9">
        <v>0</v>
      </c>
      <c r="H207" s="9">
        <v>0</v>
      </c>
      <c r="I207" s="9">
        <v>0</v>
      </c>
      <c r="J207" s="9">
        <v>0</v>
      </c>
      <c r="K207" s="9">
        <v>0</v>
      </c>
      <c r="L207" s="9">
        <v>0</v>
      </c>
      <c r="M207" s="9">
        <v>0</v>
      </c>
      <c r="N207" s="11">
        <v>0</v>
      </c>
      <c r="O207" s="9" t="s">
        <v>74</v>
      </c>
      <c r="P207" s="9" t="s">
        <v>74</v>
      </c>
      <c r="Q207" s="11" t="s">
        <v>74</v>
      </c>
      <c r="R207" s="11" t="s">
        <v>74</v>
      </c>
      <c r="S207" s="9" t="s">
        <v>74</v>
      </c>
      <c r="T207" s="9" t="s">
        <v>74</v>
      </c>
      <c r="U207" s="11" t="s">
        <v>74</v>
      </c>
      <c r="V207" s="11" t="s">
        <v>74</v>
      </c>
    </row>
    <row r="208" spans="1:22" ht="24">
      <c r="A208" s="158"/>
      <c r="B208" s="158"/>
      <c r="C208" s="165"/>
      <c r="D208" s="36" t="s">
        <v>127</v>
      </c>
      <c r="E208" s="140" t="s">
        <v>74</v>
      </c>
      <c r="F208" s="140"/>
      <c r="G208" s="139" t="s">
        <v>74</v>
      </c>
      <c r="H208" s="139"/>
      <c r="I208" s="140" t="s">
        <v>74</v>
      </c>
      <c r="J208" s="140"/>
      <c r="K208" s="140">
        <v>15000000</v>
      </c>
      <c r="L208" s="140"/>
      <c r="M208" s="140" t="s">
        <v>74</v>
      </c>
      <c r="N208" s="140"/>
      <c r="O208" s="140" t="s">
        <v>74</v>
      </c>
      <c r="P208" s="140"/>
      <c r="Q208" s="139">
        <v>80000000</v>
      </c>
      <c r="R208" s="139"/>
      <c r="S208" s="140" t="s">
        <v>74</v>
      </c>
      <c r="T208" s="140"/>
      <c r="U208" s="139">
        <v>80000000</v>
      </c>
      <c r="V208" s="139"/>
    </row>
    <row r="209" spans="1:22" ht="24">
      <c r="A209" s="158"/>
      <c r="B209" s="158"/>
      <c r="C209" s="165"/>
      <c r="D209" s="36" t="s">
        <v>128</v>
      </c>
      <c r="E209" s="140">
        <v>0</v>
      </c>
      <c r="F209" s="140"/>
      <c r="G209" s="140"/>
      <c r="H209" s="140"/>
      <c r="I209" s="140"/>
      <c r="J209" s="140"/>
      <c r="K209" s="140"/>
      <c r="L209" s="140"/>
      <c r="M209" s="140"/>
      <c r="N209" s="140"/>
      <c r="O209" s="140"/>
      <c r="P209" s="140"/>
      <c r="Q209" s="140"/>
      <c r="R209" s="140"/>
      <c r="S209" s="140"/>
      <c r="T209" s="140"/>
      <c r="U209" s="140"/>
      <c r="V209" s="140"/>
    </row>
    <row r="210" spans="1:22" ht="24">
      <c r="A210" s="158"/>
      <c r="B210" s="158"/>
      <c r="C210" s="165"/>
      <c r="D210" s="36" t="s">
        <v>216</v>
      </c>
      <c r="E210" s="140" t="s">
        <v>74</v>
      </c>
      <c r="F210" s="140"/>
      <c r="G210" s="142" t="s">
        <v>74</v>
      </c>
      <c r="H210" s="142"/>
      <c r="I210" s="134" t="s">
        <v>74</v>
      </c>
      <c r="J210" s="134"/>
      <c r="K210" s="134" t="s">
        <v>74</v>
      </c>
      <c r="L210" s="134"/>
      <c r="M210" s="140">
        <v>0</v>
      </c>
      <c r="N210" s="140"/>
      <c r="O210" s="140">
        <v>4522687</v>
      </c>
      <c r="P210" s="140"/>
      <c r="Q210" s="140">
        <v>4522687</v>
      </c>
      <c r="R210" s="140"/>
      <c r="S210" s="140">
        <v>4522687</v>
      </c>
      <c r="T210" s="140"/>
      <c r="U210" s="140">
        <v>4522687</v>
      </c>
      <c r="V210" s="140"/>
    </row>
    <row r="211" spans="1:22" ht="15" customHeight="1">
      <c r="A211" s="228" t="s">
        <v>111</v>
      </c>
      <c r="B211" s="229"/>
      <c r="C211" s="229"/>
      <c r="D211" s="229"/>
      <c r="E211" s="229"/>
      <c r="F211" s="229"/>
      <c r="G211" s="229"/>
      <c r="H211" s="229"/>
      <c r="I211" s="229"/>
      <c r="J211" s="229"/>
      <c r="K211" s="229"/>
      <c r="L211" s="229"/>
      <c r="M211" s="229"/>
      <c r="N211" s="229"/>
      <c r="O211" s="229"/>
      <c r="P211" s="229"/>
      <c r="Q211" s="229"/>
      <c r="R211" s="229"/>
      <c r="S211" s="229"/>
      <c r="T211" s="229"/>
      <c r="U211" s="229"/>
      <c r="V211" s="230"/>
    </row>
    <row r="212" spans="1:22" ht="12.75">
      <c r="A212" s="146" t="s">
        <v>70</v>
      </c>
      <c r="B212" s="147"/>
      <c r="C212" s="147"/>
      <c r="D212" s="147"/>
      <c r="E212" s="147"/>
      <c r="F212" s="147"/>
      <c r="G212" s="147"/>
      <c r="H212" s="147"/>
      <c r="I212" s="147"/>
      <c r="J212" s="147"/>
      <c r="K212" s="147"/>
      <c r="L212" s="147"/>
      <c r="M212" s="147"/>
      <c r="N212" s="147"/>
      <c r="O212" s="147"/>
      <c r="P212" s="147"/>
      <c r="Q212" s="147"/>
      <c r="R212" s="147"/>
      <c r="S212" s="147"/>
      <c r="T212" s="147"/>
      <c r="U212" s="147"/>
      <c r="V212" s="148"/>
    </row>
    <row r="213" spans="1:22" ht="12.75">
      <c r="A213" s="133" t="s">
        <v>72</v>
      </c>
      <c r="B213" s="133" t="s">
        <v>125</v>
      </c>
      <c r="C213" s="133" t="s">
        <v>71</v>
      </c>
      <c r="D213" s="43" t="s">
        <v>75</v>
      </c>
      <c r="E213" s="133">
        <v>2007</v>
      </c>
      <c r="F213" s="133"/>
      <c r="G213" s="133">
        <v>2008</v>
      </c>
      <c r="H213" s="133"/>
      <c r="I213" s="133">
        <v>2009</v>
      </c>
      <c r="J213" s="133"/>
      <c r="K213" s="133" t="s">
        <v>334</v>
      </c>
      <c r="L213" s="133"/>
      <c r="M213" s="135">
        <v>2011</v>
      </c>
      <c r="N213" s="135"/>
      <c r="O213" s="133">
        <v>2012</v>
      </c>
      <c r="P213" s="133"/>
      <c r="Q213" s="135">
        <v>2013</v>
      </c>
      <c r="R213" s="135"/>
      <c r="S213" s="133">
        <v>2014</v>
      </c>
      <c r="T213" s="133"/>
      <c r="U213" s="135">
        <v>2015</v>
      </c>
      <c r="V213" s="135"/>
    </row>
    <row r="214" spans="1:22" ht="12.75">
      <c r="A214" s="133"/>
      <c r="B214" s="133"/>
      <c r="C214" s="133"/>
      <c r="D214" s="43" t="s">
        <v>76</v>
      </c>
      <c r="E214" s="43" t="s">
        <v>77</v>
      </c>
      <c r="F214" s="43" t="s">
        <v>78</v>
      </c>
      <c r="G214" s="43" t="s">
        <v>77</v>
      </c>
      <c r="H214" s="43" t="s">
        <v>78</v>
      </c>
      <c r="I214" s="43" t="s">
        <v>77</v>
      </c>
      <c r="J214" s="43" t="s">
        <v>78</v>
      </c>
      <c r="K214" s="43" t="s">
        <v>77</v>
      </c>
      <c r="L214" s="43" t="s">
        <v>78</v>
      </c>
      <c r="M214" s="43" t="s">
        <v>77</v>
      </c>
      <c r="N214" s="44" t="s">
        <v>78</v>
      </c>
      <c r="O214" s="43" t="s">
        <v>77</v>
      </c>
      <c r="P214" s="43" t="s">
        <v>78</v>
      </c>
      <c r="Q214" s="44" t="s">
        <v>77</v>
      </c>
      <c r="R214" s="44" t="s">
        <v>78</v>
      </c>
      <c r="S214" s="43" t="s">
        <v>77</v>
      </c>
      <c r="T214" s="43" t="s">
        <v>78</v>
      </c>
      <c r="U214" s="44" t="s">
        <v>77</v>
      </c>
      <c r="V214" s="44" t="s">
        <v>78</v>
      </c>
    </row>
    <row r="215" spans="1:22" ht="12.75">
      <c r="A215" s="158" t="s">
        <v>157</v>
      </c>
      <c r="B215" s="158" t="s">
        <v>137</v>
      </c>
      <c r="C215" s="165"/>
      <c r="D215" s="36" t="s">
        <v>79</v>
      </c>
      <c r="E215" s="9">
        <v>0</v>
      </c>
      <c r="F215" s="9">
        <v>0</v>
      </c>
      <c r="G215" s="9">
        <v>0</v>
      </c>
      <c r="H215" s="9">
        <v>0</v>
      </c>
      <c r="I215" s="9">
        <v>0</v>
      </c>
      <c r="J215" s="9">
        <v>0</v>
      </c>
      <c r="K215" s="9">
        <v>0</v>
      </c>
      <c r="L215" s="9">
        <v>0</v>
      </c>
      <c r="M215" s="9">
        <v>3</v>
      </c>
      <c r="N215" s="11">
        <v>11</v>
      </c>
      <c r="O215" s="9" t="s">
        <v>74</v>
      </c>
      <c r="P215" s="9" t="s">
        <v>74</v>
      </c>
      <c r="Q215" s="11" t="s">
        <v>74</v>
      </c>
      <c r="R215" s="11" t="s">
        <v>74</v>
      </c>
      <c r="S215" s="9" t="s">
        <v>74</v>
      </c>
      <c r="T215" s="9" t="s">
        <v>74</v>
      </c>
      <c r="U215" s="11" t="s">
        <v>74</v>
      </c>
      <c r="V215" s="11" t="s">
        <v>74</v>
      </c>
    </row>
    <row r="216" spans="1:22" ht="24">
      <c r="A216" s="158"/>
      <c r="B216" s="158"/>
      <c r="C216" s="165"/>
      <c r="D216" s="36" t="s">
        <v>127</v>
      </c>
      <c r="E216" s="183" t="s">
        <v>74</v>
      </c>
      <c r="F216" s="183"/>
      <c r="G216" s="234" t="s">
        <v>74</v>
      </c>
      <c r="H216" s="234"/>
      <c r="I216" s="183" t="s">
        <v>74</v>
      </c>
      <c r="J216" s="183"/>
      <c r="K216" s="172">
        <v>3</v>
      </c>
      <c r="L216" s="172"/>
      <c r="M216" s="183" t="s">
        <v>74</v>
      </c>
      <c r="N216" s="183"/>
      <c r="O216" s="183" t="s">
        <v>74</v>
      </c>
      <c r="P216" s="183"/>
      <c r="Q216" s="176">
        <v>10</v>
      </c>
      <c r="R216" s="176"/>
      <c r="S216" s="183" t="s">
        <v>74</v>
      </c>
      <c r="T216" s="183"/>
      <c r="U216" s="176">
        <v>15</v>
      </c>
      <c r="V216" s="176"/>
    </row>
    <row r="217" spans="1:22" ht="24">
      <c r="A217" s="158"/>
      <c r="B217" s="158"/>
      <c r="C217" s="165"/>
      <c r="D217" s="36" t="s">
        <v>128</v>
      </c>
      <c r="E217" s="183">
        <v>0</v>
      </c>
      <c r="F217" s="183"/>
      <c r="G217" s="183"/>
      <c r="H217" s="183"/>
      <c r="I217" s="183"/>
      <c r="J217" s="183"/>
      <c r="K217" s="183"/>
      <c r="L217" s="183"/>
      <c r="M217" s="183"/>
      <c r="N217" s="183"/>
      <c r="O217" s="183"/>
      <c r="P217" s="183"/>
      <c r="Q217" s="183"/>
      <c r="R217" s="183"/>
      <c r="S217" s="183"/>
      <c r="T217" s="183"/>
      <c r="U217" s="183"/>
      <c r="V217" s="183"/>
    </row>
    <row r="218" spans="1:22" ht="24">
      <c r="A218" s="158"/>
      <c r="B218" s="158"/>
      <c r="C218" s="165"/>
      <c r="D218" s="36" t="s">
        <v>216</v>
      </c>
      <c r="E218" s="140" t="s">
        <v>74</v>
      </c>
      <c r="F218" s="140"/>
      <c r="G218" s="142" t="s">
        <v>74</v>
      </c>
      <c r="H218" s="142"/>
      <c r="I218" s="134" t="s">
        <v>74</v>
      </c>
      <c r="J218" s="134"/>
      <c r="K218" s="134" t="s">
        <v>74</v>
      </c>
      <c r="L218" s="134"/>
      <c r="M218" s="140">
        <v>14</v>
      </c>
      <c r="N218" s="140"/>
      <c r="O218" s="140">
        <v>14</v>
      </c>
      <c r="P218" s="140"/>
      <c r="Q218" s="140">
        <v>14</v>
      </c>
      <c r="R218" s="140"/>
      <c r="S218" s="140">
        <v>14</v>
      </c>
      <c r="T218" s="140"/>
      <c r="U218" s="140">
        <v>14</v>
      </c>
      <c r="V218" s="140"/>
    </row>
    <row r="219" spans="1:22" ht="12.75">
      <c r="A219" s="158" t="s">
        <v>158</v>
      </c>
      <c r="B219" s="158" t="s">
        <v>137</v>
      </c>
      <c r="C219" s="158"/>
      <c r="D219" s="36" t="s">
        <v>79</v>
      </c>
      <c r="E219" s="9">
        <v>0</v>
      </c>
      <c r="F219" s="9">
        <v>0</v>
      </c>
      <c r="G219" s="9">
        <v>0</v>
      </c>
      <c r="H219" s="9">
        <v>0</v>
      </c>
      <c r="I219" s="9">
        <v>0</v>
      </c>
      <c r="J219" s="9">
        <v>0</v>
      </c>
      <c r="K219" s="9">
        <v>0</v>
      </c>
      <c r="L219" s="9">
        <v>0</v>
      </c>
      <c r="M219" s="9">
        <v>3</v>
      </c>
      <c r="N219" s="11">
        <v>9</v>
      </c>
      <c r="O219" s="9" t="s">
        <v>74</v>
      </c>
      <c r="P219" s="9" t="s">
        <v>74</v>
      </c>
      <c r="Q219" s="11" t="s">
        <v>74</v>
      </c>
      <c r="R219" s="11" t="s">
        <v>74</v>
      </c>
      <c r="S219" s="9" t="s">
        <v>74</v>
      </c>
      <c r="T219" s="9" t="s">
        <v>74</v>
      </c>
      <c r="U219" s="11" t="s">
        <v>74</v>
      </c>
      <c r="V219" s="11" t="s">
        <v>74</v>
      </c>
    </row>
    <row r="220" spans="1:22" ht="24">
      <c r="A220" s="158"/>
      <c r="B220" s="158"/>
      <c r="C220" s="158"/>
      <c r="D220" s="36" t="s">
        <v>127</v>
      </c>
      <c r="E220" s="183" t="s">
        <v>74</v>
      </c>
      <c r="F220" s="183"/>
      <c r="G220" s="234" t="s">
        <v>74</v>
      </c>
      <c r="H220" s="234"/>
      <c r="I220" s="183" t="s">
        <v>74</v>
      </c>
      <c r="J220" s="183"/>
      <c r="K220" s="172">
        <v>2</v>
      </c>
      <c r="L220" s="172"/>
      <c r="M220" s="183" t="s">
        <v>74</v>
      </c>
      <c r="N220" s="183"/>
      <c r="O220" s="183" t="s">
        <v>74</v>
      </c>
      <c r="P220" s="183"/>
      <c r="Q220" s="176">
        <v>10</v>
      </c>
      <c r="R220" s="176"/>
      <c r="S220" s="183" t="s">
        <v>74</v>
      </c>
      <c r="T220" s="183"/>
      <c r="U220" s="176">
        <v>15</v>
      </c>
      <c r="V220" s="176"/>
    </row>
    <row r="221" spans="1:22" ht="24">
      <c r="A221" s="158"/>
      <c r="B221" s="158"/>
      <c r="C221" s="158"/>
      <c r="D221" s="36" t="s">
        <v>128</v>
      </c>
      <c r="E221" s="140">
        <v>0</v>
      </c>
      <c r="F221" s="140"/>
      <c r="G221" s="140"/>
      <c r="H221" s="140"/>
      <c r="I221" s="140"/>
      <c r="J221" s="140"/>
      <c r="K221" s="140"/>
      <c r="L221" s="140"/>
      <c r="M221" s="140"/>
      <c r="N221" s="140"/>
      <c r="O221" s="140"/>
      <c r="P221" s="140"/>
      <c r="Q221" s="140"/>
      <c r="R221" s="140"/>
      <c r="S221" s="140"/>
      <c r="T221" s="140"/>
      <c r="U221" s="140"/>
      <c r="V221" s="140"/>
    </row>
    <row r="222" spans="1:22" ht="24">
      <c r="A222" s="158"/>
      <c r="B222" s="158"/>
      <c r="C222" s="158"/>
      <c r="D222" s="36" t="s">
        <v>216</v>
      </c>
      <c r="E222" s="140" t="s">
        <v>74</v>
      </c>
      <c r="F222" s="140"/>
      <c r="G222" s="142" t="s">
        <v>74</v>
      </c>
      <c r="H222" s="142"/>
      <c r="I222" s="134" t="s">
        <v>74</v>
      </c>
      <c r="J222" s="134"/>
      <c r="K222" s="134" t="s">
        <v>74</v>
      </c>
      <c r="L222" s="134"/>
      <c r="M222" s="140">
        <v>9</v>
      </c>
      <c r="N222" s="140"/>
      <c r="O222" s="140">
        <v>20</v>
      </c>
      <c r="P222" s="140"/>
      <c r="Q222" s="140">
        <v>20</v>
      </c>
      <c r="R222" s="140"/>
      <c r="S222" s="140">
        <v>20</v>
      </c>
      <c r="T222" s="140"/>
      <c r="U222" s="140">
        <v>20</v>
      </c>
      <c r="V222" s="140"/>
    </row>
    <row r="223" spans="1:22" ht="12.75">
      <c r="A223" s="285" t="s">
        <v>80</v>
      </c>
      <c r="B223" s="286"/>
      <c r="C223" s="287"/>
      <c r="D223" s="171" t="s">
        <v>337</v>
      </c>
      <c r="E223" s="171"/>
      <c r="F223" s="171"/>
      <c r="G223" s="171"/>
      <c r="H223" s="171"/>
      <c r="I223" s="171"/>
      <c r="J223" s="171"/>
      <c r="K223" s="171"/>
      <c r="L223" s="171"/>
      <c r="M223" s="171"/>
      <c r="N223" s="171"/>
      <c r="O223" s="171"/>
      <c r="P223" s="171"/>
      <c r="Q223" s="171"/>
      <c r="R223" s="171"/>
      <c r="S223" s="171"/>
      <c r="T223" s="171"/>
      <c r="U223" s="171"/>
      <c r="V223" s="171"/>
    </row>
    <row r="224" spans="1:22" ht="30" customHeight="1">
      <c r="A224" s="288"/>
      <c r="B224" s="289"/>
      <c r="C224" s="290"/>
      <c r="D224" s="200" t="s">
        <v>340</v>
      </c>
      <c r="E224" s="201"/>
      <c r="F224" s="201"/>
      <c r="G224" s="201"/>
      <c r="H224" s="201"/>
      <c r="I224" s="201"/>
      <c r="J224" s="201"/>
      <c r="K224" s="201"/>
      <c r="L224" s="201"/>
      <c r="M224" s="201"/>
      <c r="N224" s="201"/>
      <c r="O224" s="201"/>
      <c r="P224" s="201"/>
      <c r="Q224" s="201"/>
      <c r="R224" s="201"/>
      <c r="S224" s="201"/>
      <c r="T224" s="201"/>
      <c r="U224" s="201"/>
      <c r="V224" s="202"/>
    </row>
  </sheetData>
  <sheetProtection/>
  <mergeCells count="1138">
    <mergeCell ref="C213:C214"/>
    <mergeCell ref="C215:C218"/>
    <mergeCell ref="C188:C191"/>
    <mergeCell ref="C192:C195"/>
    <mergeCell ref="C196:C199"/>
    <mergeCell ref="C201:C202"/>
    <mergeCell ref="C170:C171"/>
    <mergeCell ref="C203:C206"/>
    <mergeCell ref="C172:C175"/>
    <mergeCell ref="C153:C156"/>
    <mergeCell ref="C157:C160"/>
    <mergeCell ref="C161:C164"/>
    <mergeCell ref="O130:P130"/>
    <mergeCell ref="M130:N130"/>
    <mergeCell ref="C135:C136"/>
    <mergeCell ref="C137:C140"/>
    <mergeCell ref="C141:C144"/>
    <mergeCell ref="C145:C148"/>
    <mergeCell ref="S98:T98"/>
    <mergeCell ref="S96:T96"/>
    <mergeCell ref="K96:L96"/>
    <mergeCell ref="C105:C108"/>
    <mergeCell ref="C112:C113"/>
    <mergeCell ref="C114:C117"/>
    <mergeCell ref="G83:H83"/>
    <mergeCell ref="B83:B84"/>
    <mergeCell ref="E83:F83"/>
    <mergeCell ref="S94:T94"/>
    <mergeCell ref="U94:V94"/>
    <mergeCell ref="U100:V100"/>
    <mergeCell ref="M98:N98"/>
    <mergeCell ref="O98:P98"/>
    <mergeCell ref="K94:L94"/>
    <mergeCell ref="S100:T100"/>
    <mergeCell ref="C176:C179"/>
    <mergeCell ref="C180:C183"/>
    <mergeCell ref="C186:C187"/>
    <mergeCell ref="C207:C210"/>
    <mergeCell ref="C33:C36"/>
    <mergeCell ref="C45:C48"/>
    <mergeCell ref="C77:C81"/>
    <mergeCell ref="C83:C84"/>
    <mergeCell ref="A82:V82"/>
    <mergeCell ref="Q96:R96"/>
    <mergeCell ref="C57:C60"/>
    <mergeCell ref="C21:C24"/>
    <mergeCell ref="C25:C28"/>
    <mergeCell ref="C29:C32"/>
    <mergeCell ref="C37:C40"/>
    <mergeCell ref="D223:V223"/>
    <mergeCell ref="A223:C224"/>
    <mergeCell ref="A176:A179"/>
    <mergeCell ref="B176:B179"/>
    <mergeCell ref="E177:F177"/>
    <mergeCell ref="G183:H183"/>
    <mergeCell ref="I183:J183"/>
    <mergeCell ref="G181:H181"/>
    <mergeCell ref="I179:J179"/>
    <mergeCell ref="I181:J181"/>
    <mergeCell ref="C7:C8"/>
    <mergeCell ref="C9:C12"/>
    <mergeCell ref="C13:C16"/>
    <mergeCell ref="C17:C20"/>
    <mergeCell ref="C53:C56"/>
    <mergeCell ref="U183:V183"/>
    <mergeCell ref="K179:L179"/>
    <mergeCell ref="S181:T181"/>
    <mergeCell ref="K181:L181"/>
    <mergeCell ref="O179:P179"/>
    <mergeCell ref="Q183:R183"/>
    <mergeCell ref="M179:N179"/>
    <mergeCell ref="B145:B148"/>
    <mergeCell ref="B165:B168"/>
    <mergeCell ref="B141:B144"/>
    <mergeCell ref="B172:B175"/>
    <mergeCell ref="B149:B152"/>
    <mergeCell ref="S183:T183"/>
    <mergeCell ref="K183:L183"/>
    <mergeCell ref="M183:N183"/>
    <mergeCell ref="O177:P177"/>
    <mergeCell ref="G179:H179"/>
    <mergeCell ref="A137:A140"/>
    <mergeCell ref="B137:B140"/>
    <mergeCell ref="O175:P175"/>
    <mergeCell ref="A172:A175"/>
    <mergeCell ref="C149:C152"/>
    <mergeCell ref="A180:A183"/>
    <mergeCell ref="B180:B183"/>
    <mergeCell ref="A145:A148"/>
    <mergeCell ref="A141:A144"/>
    <mergeCell ref="A149:A152"/>
    <mergeCell ref="E181:F181"/>
    <mergeCell ref="E151:V151"/>
    <mergeCell ref="I168:J168"/>
    <mergeCell ref="S175:T175"/>
    <mergeCell ref="U175:V175"/>
    <mergeCell ref="O150:P150"/>
    <mergeCell ref="Q150:R150"/>
    <mergeCell ref="E150:F150"/>
    <mergeCell ref="Q175:R175"/>
    <mergeCell ref="E175:F175"/>
    <mergeCell ref="G146:H146"/>
    <mergeCell ref="C165:C168"/>
    <mergeCell ref="S148:T148"/>
    <mergeCell ref="E147:V147"/>
    <mergeCell ref="E146:F146"/>
    <mergeCell ref="U150:V150"/>
    <mergeCell ref="S152:T152"/>
    <mergeCell ref="S142:T142"/>
    <mergeCell ref="U144:V144"/>
    <mergeCell ref="U152:V152"/>
    <mergeCell ref="U148:V148"/>
    <mergeCell ref="U146:V146"/>
    <mergeCell ref="K168:L168"/>
    <mergeCell ref="M168:N168"/>
    <mergeCell ref="O168:P168"/>
    <mergeCell ref="M166:N166"/>
    <mergeCell ref="E152:F152"/>
    <mergeCell ref="I152:J152"/>
    <mergeCell ref="I154:J154"/>
    <mergeCell ref="O152:P152"/>
    <mergeCell ref="G164:H164"/>
    <mergeCell ref="K152:L152"/>
    <mergeCell ref="I146:J146"/>
    <mergeCell ref="O156:P156"/>
    <mergeCell ref="E148:F148"/>
    <mergeCell ref="S150:T150"/>
    <mergeCell ref="M148:N148"/>
    <mergeCell ref="O148:P148"/>
    <mergeCell ref="Q148:R148"/>
    <mergeCell ref="M146:N146"/>
    <mergeCell ref="O146:P146"/>
    <mergeCell ref="G152:H152"/>
    <mergeCell ref="K148:L148"/>
    <mergeCell ref="Q164:R164"/>
    <mergeCell ref="O164:P164"/>
    <mergeCell ref="G158:H158"/>
    <mergeCell ref="I162:J162"/>
    <mergeCell ref="G150:H150"/>
    <mergeCell ref="E163:V163"/>
    <mergeCell ref="U168:V168"/>
    <mergeCell ref="S168:T168"/>
    <mergeCell ref="O166:P166"/>
    <mergeCell ref="K154:L154"/>
    <mergeCell ref="M154:N154"/>
    <mergeCell ref="S162:T162"/>
    <mergeCell ref="U162:V162"/>
    <mergeCell ref="Q158:R158"/>
    <mergeCell ref="U164:V164"/>
    <mergeCell ref="M158:N158"/>
    <mergeCell ref="A157:A160"/>
    <mergeCell ref="U160:V160"/>
    <mergeCell ref="K158:L158"/>
    <mergeCell ref="A161:A164"/>
    <mergeCell ref="B161:B164"/>
    <mergeCell ref="E162:F162"/>
    <mergeCell ref="G162:H162"/>
    <mergeCell ref="E164:F164"/>
    <mergeCell ref="O158:P158"/>
    <mergeCell ref="E156:F156"/>
    <mergeCell ref="G156:H156"/>
    <mergeCell ref="S160:T160"/>
    <mergeCell ref="B157:B160"/>
    <mergeCell ref="A133:V133"/>
    <mergeCell ref="A153:A156"/>
    <mergeCell ref="B153:B156"/>
    <mergeCell ref="E154:F154"/>
    <mergeCell ref="G154:H154"/>
    <mergeCell ref="E160:F160"/>
    <mergeCell ref="K150:L150"/>
    <mergeCell ref="Q152:R152"/>
    <mergeCell ref="I150:J150"/>
    <mergeCell ref="G132:H132"/>
    <mergeCell ref="I144:J144"/>
    <mergeCell ref="M150:N150"/>
    <mergeCell ref="G148:H148"/>
    <mergeCell ref="I148:J148"/>
    <mergeCell ref="G140:H140"/>
    <mergeCell ref="I140:J140"/>
    <mergeCell ref="G130:H130"/>
    <mergeCell ref="K130:L130"/>
    <mergeCell ref="E131:V131"/>
    <mergeCell ref="S130:T130"/>
    <mergeCell ref="U130:V130"/>
    <mergeCell ref="S132:T132"/>
    <mergeCell ref="E132:F132"/>
    <mergeCell ref="I132:J132"/>
    <mergeCell ref="I130:J130"/>
    <mergeCell ref="Q132:R132"/>
    <mergeCell ref="B129:B132"/>
    <mergeCell ref="Q130:R130"/>
    <mergeCell ref="C129:C132"/>
    <mergeCell ref="A118:A121"/>
    <mergeCell ref="B118:B121"/>
    <mergeCell ref="A122:A125"/>
    <mergeCell ref="B122:B125"/>
    <mergeCell ref="E121:F121"/>
    <mergeCell ref="O132:P132"/>
    <mergeCell ref="C118:C121"/>
    <mergeCell ref="C122:C125"/>
    <mergeCell ref="C127:C128"/>
    <mergeCell ref="E125:F125"/>
    <mergeCell ref="G125:H125"/>
    <mergeCell ref="I125:J125"/>
    <mergeCell ref="G121:H121"/>
    <mergeCell ref="E120:V120"/>
    <mergeCell ref="I121:J121"/>
    <mergeCell ref="O121:P121"/>
    <mergeCell ref="G119:H119"/>
    <mergeCell ref="I119:J119"/>
    <mergeCell ref="G115:H115"/>
    <mergeCell ref="U121:V121"/>
    <mergeCell ref="U119:V119"/>
    <mergeCell ref="Q121:R121"/>
    <mergeCell ref="S121:T121"/>
    <mergeCell ref="K125:L125"/>
    <mergeCell ref="G123:H123"/>
    <mergeCell ref="E123:F123"/>
    <mergeCell ref="E124:V124"/>
    <mergeCell ref="M125:N125"/>
    <mergeCell ref="O125:P125"/>
    <mergeCell ref="U125:V125"/>
    <mergeCell ref="S125:T125"/>
    <mergeCell ref="U123:V123"/>
    <mergeCell ref="Q125:R125"/>
    <mergeCell ref="U14:V14"/>
    <mergeCell ref="O14:P14"/>
    <mergeCell ref="O117:P117"/>
    <mergeCell ref="Q119:R119"/>
    <mergeCell ref="D224:V224"/>
    <mergeCell ref="Q220:R220"/>
    <mergeCell ref="S220:T220"/>
    <mergeCell ref="U220:V220"/>
    <mergeCell ref="M220:N220"/>
    <mergeCell ref="G14:H14"/>
    <mergeCell ref="E220:F220"/>
    <mergeCell ref="E221:V221"/>
    <mergeCell ref="G220:H220"/>
    <mergeCell ref="I220:J220"/>
    <mergeCell ref="C219:C222"/>
    <mergeCell ref="A93:A96"/>
    <mergeCell ref="K123:L123"/>
    <mergeCell ref="M123:N123"/>
    <mergeCell ref="I123:J123"/>
    <mergeCell ref="B93:B96"/>
    <mergeCell ref="O213:P213"/>
    <mergeCell ref="Q208:R208"/>
    <mergeCell ref="A212:V212"/>
    <mergeCell ref="I213:J213"/>
    <mergeCell ref="A211:V211"/>
    <mergeCell ref="K208:L208"/>
    <mergeCell ref="E208:F208"/>
    <mergeCell ref="S210:T210"/>
    <mergeCell ref="U210:V210"/>
    <mergeCell ref="K213:L213"/>
    <mergeCell ref="K220:L220"/>
    <mergeCell ref="U208:V208"/>
    <mergeCell ref="G208:H208"/>
    <mergeCell ref="I208:J208"/>
    <mergeCell ref="O208:P208"/>
    <mergeCell ref="M208:N208"/>
    <mergeCell ref="Q216:R216"/>
    <mergeCell ref="E217:V217"/>
    <mergeCell ref="K216:L216"/>
    <mergeCell ref="M216:N216"/>
    <mergeCell ref="S204:T204"/>
    <mergeCell ref="S216:T216"/>
    <mergeCell ref="O220:P220"/>
    <mergeCell ref="U213:V213"/>
    <mergeCell ref="S208:T208"/>
    <mergeCell ref="Q213:R213"/>
    <mergeCell ref="S213:T213"/>
    <mergeCell ref="E209:V209"/>
    <mergeCell ref="E213:F213"/>
    <mergeCell ref="U216:V216"/>
    <mergeCell ref="O201:P201"/>
    <mergeCell ref="E204:F204"/>
    <mergeCell ref="G204:H204"/>
    <mergeCell ref="M204:N204"/>
    <mergeCell ref="I204:J204"/>
    <mergeCell ref="K204:L204"/>
    <mergeCell ref="O204:P204"/>
    <mergeCell ref="E201:F201"/>
    <mergeCell ref="G201:H201"/>
    <mergeCell ref="I201:J201"/>
    <mergeCell ref="K201:L201"/>
    <mergeCell ref="M201:N201"/>
    <mergeCell ref="G213:H213"/>
    <mergeCell ref="E197:F197"/>
    <mergeCell ref="G197:H197"/>
    <mergeCell ref="K197:L197"/>
    <mergeCell ref="E198:V198"/>
    <mergeCell ref="U197:V197"/>
    <mergeCell ref="M206:N206"/>
    <mergeCell ref="O206:P206"/>
    <mergeCell ref="S197:T197"/>
    <mergeCell ref="Q197:R197"/>
    <mergeCell ref="E191:F191"/>
    <mergeCell ref="G191:H191"/>
    <mergeCell ref="E193:F193"/>
    <mergeCell ref="G193:H193"/>
    <mergeCell ref="M197:N197"/>
    <mergeCell ref="O197:P197"/>
    <mergeCell ref="I197:J197"/>
    <mergeCell ref="K193:L193"/>
    <mergeCell ref="U189:V189"/>
    <mergeCell ref="Q189:R189"/>
    <mergeCell ref="S189:T189"/>
    <mergeCell ref="E190:V190"/>
    <mergeCell ref="E189:F189"/>
    <mergeCell ref="K189:L189"/>
    <mergeCell ref="M189:N189"/>
    <mergeCell ref="O189:P189"/>
    <mergeCell ref="Q186:R186"/>
    <mergeCell ref="G186:H186"/>
    <mergeCell ref="E183:F183"/>
    <mergeCell ref="E179:F179"/>
    <mergeCell ref="Q181:R181"/>
    <mergeCell ref="M186:N186"/>
    <mergeCell ref="I186:J186"/>
    <mergeCell ref="A184:V184"/>
    <mergeCell ref="A185:V185"/>
    <mergeCell ref="A186:A187"/>
    <mergeCell ref="B186:B187"/>
    <mergeCell ref="E186:F186"/>
    <mergeCell ref="U181:V181"/>
    <mergeCell ref="U186:V186"/>
    <mergeCell ref="O183:P183"/>
    <mergeCell ref="M181:N181"/>
    <mergeCell ref="O181:P181"/>
    <mergeCell ref="E182:V182"/>
    <mergeCell ref="S186:T186"/>
    <mergeCell ref="O186:P186"/>
    <mergeCell ref="G177:H177"/>
    <mergeCell ref="I177:J177"/>
    <mergeCell ref="K177:L177"/>
    <mergeCell ref="M177:N177"/>
    <mergeCell ref="E178:V178"/>
    <mergeCell ref="S179:T179"/>
    <mergeCell ref="Q179:R179"/>
    <mergeCell ref="U179:V179"/>
    <mergeCell ref="U177:V177"/>
    <mergeCell ref="G175:H175"/>
    <mergeCell ref="I175:J175"/>
    <mergeCell ref="K175:L175"/>
    <mergeCell ref="M175:N175"/>
    <mergeCell ref="U173:V173"/>
    <mergeCell ref="E174:V174"/>
    <mergeCell ref="I173:J173"/>
    <mergeCell ref="K173:L173"/>
    <mergeCell ref="M173:N173"/>
    <mergeCell ref="G173:H173"/>
    <mergeCell ref="Q173:R173"/>
    <mergeCell ref="S173:T173"/>
    <mergeCell ref="A170:A171"/>
    <mergeCell ref="S166:T166"/>
    <mergeCell ref="B170:B171"/>
    <mergeCell ref="E170:F170"/>
    <mergeCell ref="M170:N170"/>
    <mergeCell ref="O170:P170"/>
    <mergeCell ref="E173:F173"/>
    <mergeCell ref="U170:V170"/>
    <mergeCell ref="O160:P160"/>
    <mergeCell ref="S164:T164"/>
    <mergeCell ref="M164:N164"/>
    <mergeCell ref="K160:L160"/>
    <mergeCell ref="M160:N160"/>
    <mergeCell ref="Q162:R162"/>
    <mergeCell ref="K162:L162"/>
    <mergeCell ref="M162:N162"/>
    <mergeCell ref="O162:P162"/>
    <mergeCell ref="A165:A168"/>
    <mergeCell ref="E168:F168"/>
    <mergeCell ref="A169:V169"/>
    <mergeCell ref="K164:L164"/>
    <mergeCell ref="E155:V155"/>
    <mergeCell ref="U156:V156"/>
    <mergeCell ref="I160:J160"/>
    <mergeCell ref="Q160:R160"/>
    <mergeCell ref="Q168:R168"/>
    <mergeCell ref="K166:L166"/>
    <mergeCell ref="G170:H170"/>
    <mergeCell ref="I170:J170"/>
    <mergeCell ref="E166:F166"/>
    <mergeCell ref="G166:H166"/>
    <mergeCell ref="S170:T170"/>
    <mergeCell ref="G160:H160"/>
    <mergeCell ref="K170:L170"/>
    <mergeCell ref="Q170:R170"/>
    <mergeCell ref="G168:H168"/>
    <mergeCell ref="Q166:R166"/>
    <mergeCell ref="I156:J156"/>
    <mergeCell ref="E158:F158"/>
    <mergeCell ref="S158:T158"/>
    <mergeCell ref="U166:V166"/>
    <mergeCell ref="E167:V167"/>
    <mergeCell ref="U154:V154"/>
    <mergeCell ref="U158:V158"/>
    <mergeCell ref="S154:T154"/>
    <mergeCell ref="Q154:R154"/>
    <mergeCell ref="S156:T156"/>
    <mergeCell ref="I166:J166"/>
    <mergeCell ref="K156:L156"/>
    <mergeCell ref="M156:N156"/>
    <mergeCell ref="I142:J142"/>
    <mergeCell ref="Q156:R156"/>
    <mergeCell ref="I164:J164"/>
    <mergeCell ref="M152:N152"/>
    <mergeCell ref="K146:L146"/>
    <mergeCell ref="I158:J158"/>
    <mergeCell ref="E159:V159"/>
    <mergeCell ref="E140:F140"/>
    <mergeCell ref="G142:H142"/>
    <mergeCell ref="G144:H144"/>
    <mergeCell ref="E144:F144"/>
    <mergeCell ref="S140:T140"/>
    <mergeCell ref="S144:T144"/>
    <mergeCell ref="M142:N142"/>
    <mergeCell ref="O140:P140"/>
    <mergeCell ref="E143:V143"/>
    <mergeCell ref="K142:L142"/>
    <mergeCell ref="S146:T146"/>
    <mergeCell ref="Q142:R142"/>
    <mergeCell ref="Q138:R138"/>
    <mergeCell ref="E139:V139"/>
    <mergeCell ref="E142:F142"/>
    <mergeCell ref="E138:F138"/>
    <mergeCell ref="K140:L140"/>
    <mergeCell ref="M140:N140"/>
    <mergeCell ref="K144:L144"/>
    <mergeCell ref="Q140:R140"/>
    <mergeCell ref="S127:T127"/>
    <mergeCell ref="S135:T135"/>
    <mergeCell ref="U138:V138"/>
    <mergeCell ref="M138:N138"/>
    <mergeCell ref="K138:L138"/>
    <mergeCell ref="U142:V142"/>
    <mergeCell ref="O142:P142"/>
    <mergeCell ref="U140:V140"/>
    <mergeCell ref="K132:L132"/>
    <mergeCell ref="M132:N132"/>
    <mergeCell ref="Q135:R135"/>
    <mergeCell ref="G138:H138"/>
    <mergeCell ref="I138:J138"/>
    <mergeCell ref="I135:J135"/>
    <mergeCell ref="K135:L135"/>
    <mergeCell ref="S138:T138"/>
    <mergeCell ref="G135:H135"/>
    <mergeCell ref="U135:V135"/>
    <mergeCell ref="U132:V132"/>
    <mergeCell ref="A126:V126"/>
    <mergeCell ref="A129:A132"/>
    <mergeCell ref="S123:T123"/>
    <mergeCell ref="O123:P123"/>
    <mergeCell ref="A135:A136"/>
    <mergeCell ref="B135:B136"/>
    <mergeCell ref="Q123:R123"/>
    <mergeCell ref="U127:V127"/>
    <mergeCell ref="S119:T119"/>
    <mergeCell ref="E117:F117"/>
    <mergeCell ref="G117:H117"/>
    <mergeCell ref="I117:J117"/>
    <mergeCell ref="O119:P119"/>
    <mergeCell ref="K119:L119"/>
    <mergeCell ref="M119:N119"/>
    <mergeCell ref="A112:A113"/>
    <mergeCell ref="S115:T115"/>
    <mergeCell ref="E112:F112"/>
    <mergeCell ref="A110:V110"/>
    <mergeCell ref="B105:B108"/>
    <mergeCell ref="U117:V117"/>
    <mergeCell ref="S117:T117"/>
    <mergeCell ref="Q117:R117"/>
    <mergeCell ref="K100:L100"/>
    <mergeCell ref="I104:J104"/>
    <mergeCell ref="K104:L104"/>
    <mergeCell ref="A111:V111"/>
    <mergeCell ref="A114:A117"/>
    <mergeCell ref="B114:B117"/>
    <mergeCell ref="I112:J112"/>
    <mergeCell ref="U115:V115"/>
    <mergeCell ref="E116:V116"/>
    <mergeCell ref="K115:L115"/>
    <mergeCell ref="A97:A100"/>
    <mergeCell ref="B97:B100"/>
    <mergeCell ref="G102:H102"/>
    <mergeCell ref="G98:H98"/>
    <mergeCell ref="E98:F98"/>
    <mergeCell ref="C97:C100"/>
    <mergeCell ref="C101:C104"/>
    <mergeCell ref="E100:F100"/>
    <mergeCell ref="A101:A104"/>
    <mergeCell ref="B101:B104"/>
    <mergeCell ref="C85:C88"/>
    <mergeCell ref="C93:C96"/>
    <mergeCell ref="E91:V91"/>
    <mergeCell ref="E92:F92"/>
    <mergeCell ref="G92:H92"/>
    <mergeCell ref="I92:J92"/>
    <mergeCell ref="U96:V96"/>
    <mergeCell ref="I96:J96"/>
    <mergeCell ref="M96:N96"/>
    <mergeCell ref="E88:F88"/>
    <mergeCell ref="G66:H66"/>
    <mergeCell ref="K68:L68"/>
    <mergeCell ref="G88:H88"/>
    <mergeCell ref="E107:V107"/>
    <mergeCell ref="E94:F94"/>
    <mergeCell ref="E96:F96"/>
    <mergeCell ref="G96:H96"/>
    <mergeCell ref="E104:F104"/>
    <mergeCell ref="G104:H104"/>
    <mergeCell ref="G100:H100"/>
    <mergeCell ref="G60:H60"/>
    <mergeCell ref="I64:J64"/>
    <mergeCell ref="I76:J76"/>
    <mergeCell ref="I70:J70"/>
    <mergeCell ref="U58:V58"/>
    <mergeCell ref="U76:V76"/>
    <mergeCell ref="O72:P72"/>
    <mergeCell ref="O70:P70"/>
    <mergeCell ref="Q62:R62"/>
    <mergeCell ref="Q60:R60"/>
    <mergeCell ref="Q44:R44"/>
    <mergeCell ref="M44:N44"/>
    <mergeCell ref="S42:T42"/>
    <mergeCell ref="M54:N54"/>
    <mergeCell ref="O54:P54"/>
    <mergeCell ref="Q42:R42"/>
    <mergeCell ref="S44:T44"/>
    <mergeCell ref="E43:V43"/>
    <mergeCell ref="G44:H44"/>
    <mergeCell ref="K48:L48"/>
    <mergeCell ref="K7:L7"/>
    <mergeCell ref="I42:J42"/>
    <mergeCell ref="I46:J46"/>
    <mergeCell ref="U48:V48"/>
    <mergeCell ref="M46:N46"/>
    <mergeCell ref="E47:V47"/>
    <mergeCell ref="U46:V46"/>
    <mergeCell ref="S46:T46"/>
    <mergeCell ref="Q46:R46"/>
    <mergeCell ref="G46:H46"/>
    <mergeCell ref="A5:V5"/>
    <mergeCell ref="A6:V6"/>
    <mergeCell ref="A7:A8"/>
    <mergeCell ref="B7:B8"/>
    <mergeCell ref="E7:F7"/>
    <mergeCell ref="G7:H7"/>
    <mergeCell ref="S7:T7"/>
    <mergeCell ref="U7:V7"/>
    <mergeCell ref="I7:J7"/>
    <mergeCell ref="M7:N7"/>
    <mergeCell ref="I94:J94"/>
    <mergeCell ref="G94:H94"/>
    <mergeCell ref="E79:V79"/>
    <mergeCell ref="K102:L102"/>
    <mergeCell ref="M102:N102"/>
    <mergeCell ref="M81:N81"/>
    <mergeCell ref="U86:V86"/>
    <mergeCell ref="E87:V87"/>
    <mergeCell ref="I100:J100"/>
    <mergeCell ref="I98:J98"/>
    <mergeCell ref="Q70:R70"/>
    <mergeCell ref="E108:F108"/>
    <mergeCell ref="E95:V95"/>
    <mergeCell ref="K98:L98"/>
    <mergeCell ref="M213:N213"/>
    <mergeCell ref="S177:T177"/>
    <mergeCell ref="O138:P138"/>
    <mergeCell ref="Q146:R146"/>
    <mergeCell ref="M144:N144"/>
    <mergeCell ref="Q144:R144"/>
    <mergeCell ref="I32:J32"/>
    <mergeCell ref="S206:T206"/>
    <mergeCell ref="Q204:R204"/>
    <mergeCell ref="A200:V200"/>
    <mergeCell ref="M18:N18"/>
    <mergeCell ref="I24:J24"/>
    <mergeCell ref="K24:L24"/>
    <mergeCell ref="O127:P127"/>
    <mergeCell ref="Q127:R127"/>
    <mergeCell ref="K127:L127"/>
    <mergeCell ref="I18:J18"/>
    <mergeCell ref="M26:N26"/>
    <mergeCell ref="M24:N24"/>
    <mergeCell ref="E27:V27"/>
    <mergeCell ref="E20:F20"/>
    <mergeCell ref="G20:H20"/>
    <mergeCell ref="I20:J20"/>
    <mergeCell ref="K20:L20"/>
    <mergeCell ref="I16:J16"/>
    <mergeCell ref="K16:L16"/>
    <mergeCell ref="K18:L18"/>
    <mergeCell ref="S14:T14"/>
    <mergeCell ref="Q206:R206"/>
    <mergeCell ref="M210:N210"/>
    <mergeCell ref="O210:P210"/>
    <mergeCell ref="I127:J127"/>
    <mergeCell ref="I189:J189"/>
    <mergeCell ref="A134:V134"/>
    <mergeCell ref="O216:P216"/>
    <mergeCell ref="E216:F216"/>
    <mergeCell ref="G216:H216"/>
    <mergeCell ref="I216:J216"/>
    <mergeCell ref="M127:N127"/>
    <mergeCell ref="G189:H189"/>
    <mergeCell ref="E130:F130"/>
    <mergeCell ref="E135:F135"/>
    <mergeCell ref="K191:L191"/>
    <mergeCell ref="O144:P144"/>
    <mergeCell ref="A105:A108"/>
    <mergeCell ref="A127:A128"/>
    <mergeCell ref="B112:B113"/>
    <mergeCell ref="A109:V109"/>
    <mergeCell ref="G106:H106"/>
    <mergeCell ref="I106:J106"/>
    <mergeCell ref="S106:T106"/>
    <mergeCell ref="S112:T112"/>
    <mergeCell ref="Q108:R108"/>
    <mergeCell ref="G108:H108"/>
    <mergeCell ref="E31:V31"/>
    <mergeCell ref="E22:F22"/>
    <mergeCell ref="O30:P30"/>
    <mergeCell ref="E30:F30"/>
    <mergeCell ref="G22:H22"/>
    <mergeCell ref="E23:V23"/>
    <mergeCell ref="I22:J22"/>
    <mergeCell ref="K22:L22"/>
    <mergeCell ref="Q112:R112"/>
    <mergeCell ref="S30:T30"/>
    <mergeCell ref="O74:P74"/>
    <mergeCell ref="S26:T26"/>
    <mergeCell ref="E14:F14"/>
    <mergeCell ref="O7:P7"/>
    <mergeCell ref="Q7:R7"/>
    <mergeCell ref="Q18:R18"/>
    <mergeCell ref="E10:F10"/>
    <mergeCell ref="G10:H10"/>
    <mergeCell ref="S108:T108"/>
    <mergeCell ref="Q115:R115"/>
    <mergeCell ref="E127:F127"/>
    <mergeCell ref="G127:H127"/>
    <mergeCell ref="E106:F106"/>
    <mergeCell ref="U112:V112"/>
    <mergeCell ref="K117:L117"/>
    <mergeCell ref="U108:V108"/>
    <mergeCell ref="G112:H112"/>
    <mergeCell ref="I115:J115"/>
    <mergeCell ref="B127:B128"/>
    <mergeCell ref="E115:F115"/>
    <mergeCell ref="O115:P115"/>
    <mergeCell ref="E119:F119"/>
    <mergeCell ref="M76:N76"/>
    <mergeCell ref="I68:J68"/>
    <mergeCell ref="M112:N112"/>
    <mergeCell ref="M115:N115"/>
    <mergeCell ref="K112:L112"/>
    <mergeCell ref="M74:N74"/>
    <mergeCell ref="S74:T74"/>
    <mergeCell ref="E75:V75"/>
    <mergeCell ref="G30:H30"/>
    <mergeCell ref="U74:V74"/>
    <mergeCell ref="Q74:R74"/>
    <mergeCell ref="U30:V30"/>
    <mergeCell ref="S62:T62"/>
    <mergeCell ref="Q72:R72"/>
    <mergeCell ref="S48:T48"/>
    <mergeCell ref="O66:P66"/>
    <mergeCell ref="U83:V83"/>
    <mergeCell ref="G26:H26"/>
    <mergeCell ref="U16:V16"/>
    <mergeCell ref="K70:L70"/>
    <mergeCell ref="M70:N70"/>
    <mergeCell ref="Q16:R16"/>
    <mergeCell ref="S16:T16"/>
    <mergeCell ref="K76:L76"/>
    <mergeCell ref="S28:T28"/>
    <mergeCell ref="S76:T76"/>
    <mergeCell ref="U10:V10"/>
    <mergeCell ref="S18:T18"/>
    <mergeCell ref="U18:V18"/>
    <mergeCell ref="Q10:R10"/>
    <mergeCell ref="S10:T10"/>
    <mergeCell ref="O10:P10"/>
    <mergeCell ref="E11:V11"/>
    <mergeCell ref="U12:V12"/>
    <mergeCell ref="M10:N10"/>
    <mergeCell ref="K10:L10"/>
    <mergeCell ref="E58:F58"/>
    <mergeCell ref="K54:L54"/>
    <mergeCell ref="I10:J10"/>
    <mergeCell ref="Q14:R14"/>
    <mergeCell ref="I108:J108"/>
    <mergeCell ref="O108:P108"/>
    <mergeCell ref="M72:N72"/>
    <mergeCell ref="M68:N68"/>
    <mergeCell ref="Q106:R106"/>
    <mergeCell ref="E18:F18"/>
    <mergeCell ref="Q12:R12"/>
    <mergeCell ref="S12:T12"/>
    <mergeCell ref="Q26:R26"/>
    <mergeCell ref="Q64:R64"/>
    <mergeCell ref="Q40:R40"/>
    <mergeCell ref="E195:F195"/>
    <mergeCell ref="G195:H195"/>
    <mergeCell ref="S193:T193"/>
    <mergeCell ref="I26:J26"/>
    <mergeCell ref="Q177:R177"/>
    <mergeCell ref="K74:L74"/>
    <mergeCell ref="M66:N66"/>
    <mergeCell ref="I66:J66"/>
    <mergeCell ref="M40:N40"/>
    <mergeCell ref="G18:H18"/>
    <mergeCell ref="S72:T72"/>
    <mergeCell ref="S66:T66"/>
    <mergeCell ref="E71:V71"/>
    <mergeCell ref="G72:H72"/>
    <mergeCell ref="Q30:R30"/>
    <mergeCell ref="E12:F12"/>
    <mergeCell ref="G12:H12"/>
    <mergeCell ref="I12:J12"/>
    <mergeCell ref="I14:J14"/>
    <mergeCell ref="K14:L14"/>
    <mergeCell ref="M14:N14"/>
    <mergeCell ref="K12:L12"/>
    <mergeCell ref="M16:N16"/>
    <mergeCell ref="O16:P16"/>
    <mergeCell ref="O12:P12"/>
    <mergeCell ref="M22:N22"/>
    <mergeCell ref="E15:V15"/>
    <mergeCell ref="M20:N20"/>
    <mergeCell ref="M12:N12"/>
    <mergeCell ref="E16:F16"/>
    <mergeCell ref="G16:H16"/>
    <mergeCell ref="O18:P18"/>
    <mergeCell ref="E19:V19"/>
    <mergeCell ref="Q20:R20"/>
    <mergeCell ref="U22:V22"/>
    <mergeCell ref="S20:T20"/>
    <mergeCell ref="U20:V20"/>
    <mergeCell ref="O20:P20"/>
    <mergeCell ref="S22:T22"/>
    <mergeCell ref="Q22:R22"/>
    <mergeCell ref="O22:P22"/>
    <mergeCell ref="Q24:R24"/>
    <mergeCell ref="U24:V24"/>
    <mergeCell ref="S24:T24"/>
    <mergeCell ref="O24:P24"/>
    <mergeCell ref="O26:P26"/>
    <mergeCell ref="E26:F26"/>
    <mergeCell ref="E24:F24"/>
    <mergeCell ref="G24:H24"/>
    <mergeCell ref="K26:L26"/>
    <mergeCell ref="O36:P36"/>
    <mergeCell ref="K32:L32"/>
    <mergeCell ref="M38:N38"/>
    <mergeCell ref="M30:N30"/>
    <mergeCell ref="K28:L28"/>
    <mergeCell ref="U26:V26"/>
    <mergeCell ref="Q28:R28"/>
    <mergeCell ref="M28:N28"/>
    <mergeCell ref="O28:P28"/>
    <mergeCell ref="U28:V28"/>
    <mergeCell ref="E28:F28"/>
    <mergeCell ref="G28:H28"/>
    <mergeCell ref="I28:J28"/>
    <mergeCell ref="Q36:R36"/>
    <mergeCell ref="S36:T36"/>
    <mergeCell ref="K38:L38"/>
    <mergeCell ref="O38:P38"/>
    <mergeCell ref="K30:L30"/>
    <mergeCell ref="M32:N32"/>
    <mergeCell ref="K36:L36"/>
    <mergeCell ref="S40:T40"/>
    <mergeCell ref="Q38:R38"/>
    <mergeCell ref="Q32:R32"/>
    <mergeCell ref="O34:P34"/>
    <mergeCell ref="I30:J30"/>
    <mergeCell ref="E35:V35"/>
    <mergeCell ref="E36:F36"/>
    <mergeCell ref="G36:H36"/>
    <mergeCell ref="I36:J36"/>
    <mergeCell ref="M36:N36"/>
    <mergeCell ref="O46:P46"/>
    <mergeCell ref="K44:L44"/>
    <mergeCell ref="O40:P40"/>
    <mergeCell ref="O42:P42"/>
    <mergeCell ref="G40:H40"/>
    <mergeCell ref="M42:N42"/>
    <mergeCell ref="K46:L46"/>
    <mergeCell ref="I44:J44"/>
    <mergeCell ref="K42:L42"/>
    <mergeCell ref="G42:H42"/>
    <mergeCell ref="E42:F42"/>
    <mergeCell ref="Q34:R34"/>
    <mergeCell ref="S34:T34"/>
    <mergeCell ref="U34:V34"/>
    <mergeCell ref="U44:V44"/>
    <mergeCell ref="U42:V42"/>
    <mergeCell ref="E39:V39"/>
    <mergeCell ref="U40:V40"/>
    <mergeCell ref="E40:F40"/>
    <mergeCell ref="O32:P32"/>
    <mergeCell ref="I38:J38"/>
    <mergeCell ref="U38:V38"/>
    <mergeCell ref="E34:F34"/>
    <mergeCell ref="G34:H34"/>
    <mergeCell ref="S38:T38"/>
    <mergeCell ref="G38:H38"/>
    <mergeCell ref="U32:V32"/>
    <mergeCell ref="E32:F32"/>
    <mergeCell ref="S32:T32"/>
    <mergeCell ref="O56:P56"/>
    <mergeCell ref="Q48:R48"/>
    <mergeCell ref="K56:L56"/>
    <mergeCell ref="G32:H32"/>
    <mergeCell ref="E38:F38"/>
    <mergeCell ref="I40:J40"/>
    <mergeCell ref="I56:J56"/>
    <mergeCell ref="O48:P48"/>
    <mergeCell ref="G48:H48"/>
    <mergeCell ref="K40:L40"/>
    <mergeCell ref="I58:J58"/>
    <mergeCell ref="K58:L58"/>
    <mergeCell ref="O44:P44"/>
    <mergeCell ref="M58:N58"/>
    <mergeCell ref="Q50:R50"/>
    <mergeCell ref="M50:N50"/>
    <mergeCell ref="O50:P50"/>
    <mergeCell ref="Q58:R58"/>
    <mergeCell ref="Q54:R54"/>
    <mergeCell ref="M56:N56"/>
    <mergeCell ref="O62:P62"/>
    <mergeCell ref="I62:J62"/>
    <mergeCell ref="S58:T58"/>
    <mergeCell ref="E59:V59"/>
    <mergeCell ref="M64:N64"/>
    <mergeCell ref="O64:P64"/>
    <mergeCell ref="K60:L60"/>
    <mergeCell ref="O58:P58"/>
    <mergeCell ref="G58:H58"/>
    <mergeCell ref="K62:L62"/>
    <mergeCell ref="U64:V64"/>
    <mergeCell ref="U66:V66"/>
    <mergeCell ref="E67:V67"/>
    <mergeCell ref="S64:T64"/>
    <mergeCell ref="Q68:R68"/>
    <mergeCell ref="S68:T68"/>
    <mergeCell ref="O68:P68"/>
    <mergeCell ref="Q66:R66"/>
    <mergeCell ref="E66:F66"/>
    <mergeCell ref="U68:V68"/>
    <mergeCell ref="O81:P81"/>
    <mergeCell ref="S83:T83"/>
    <mergeCell ref="Q83:R83"/>
    <mergeCell ref="U60:V60"/>
    <mergeCell ref="M83:N83"/>
    <mergeCell ref="Q94:R94"/>
    <mergeCell ref="S60:T60"/>
    <mergeCell ref="U70:V70"/>
    <mergeCell ref="U62:V62"/>
    <mergeCell ref="S70:T70"/>
    <mergeCell ref="O86:P86"/>
    <mergeCell ref="Q92:R92"/>
    <mergeCell ref="I83:J83"/>
    <mergeCell ref="K88:L88"/>
    <mergeCell ref="M88:N88"/>
    <mergeCell ref="O88:P88"/>
    <mergeCell ref="K92:L92"/>
    <mergeCell ref="M92:N92"/>
    <mergeCell ref="I88:J88"/>
    <mergeCell ref="Q102:R102"/>
    <mergeCell ref="I102:J102"/>
    <mergeCell ref="E103:V103"/>
    <mergeCell ref="S104:T104"/>
    <mergeCell ref="E102:F102"/>
    <mergeCell ref="O102:P102"/>
    <mergeCell ref="M104:N104"/>
    <mergeCell ref="O104:P104"/>
    <mergeCell ref="Q104:R104"/>
    <mergeCell ref="U104:V104"/>
    <mergeCell ref="A69:A72"/>
    <mergeCell ref="B69:B72"/>
    <mergeCell ref="G70:H70"/>
    <mergeCell ref="A73:A76"/>
    <mergeCell ref="B73:B76"/>
    <mergeCell ref="O96:P96"/>
    <mergeCell ref="O83:P83"/>
    <mergeCell ref="K83:L83"/>
    <mergeCell ref="M94:N94"/>
    <mergeCell ref="O94:P94"/>
    <mergeCell ref="I74:J74"/>
    <mergeCell ref="U88:V88"/>
    <mergeCell ref="S88:T88"/>
    <mergeCell ref="U72:V72"/>
    <mergeCell ref="Q88:R88"/>
    <mergeCell ref="I86:J86"/>
    <mergeCell ref="Q76:R76"/>
    <mergeCell ref="O76:P76"/>
    <mergeCell ref="M86:N86"/>
    <mergeCell ref="O78:P78"/>
    <mergeCell ref="A77:A81"/>
    <mergeCell ref="I81:J81"/>
    <mergeCell ref="M78:N78"/>
    <mergeCell ref="K81:L81"/>
    <mergeCell ref="K78:L78"/>
    <mergeCell ref="O92:P92"/>
    <mergeCell ref="G86:H86"/>
    <mergeCell ref="K86:L86"/>
    <mergeCell ref="A83:A84"/>
    <mergeCell ref="E86:F86"/>
    <mergeCell ref="E76:F76"/>
    <mergeCell ref="C69:C72"/>
    <mergeCell ref="C73:C76"/>
    <mergeCell ref="G64:H64"/>
    <mergeCell ref="G74:H74"/>
    <mergeCell ref="G76:H76"/>
    <mergeCell ref="E70:F70"/>
    <mergeCell ref="G68:H68"/>
    <mergeCell ref="E74:F74"/>
    <mergeCell ref="C61:C64"/>
    <mergeCell ref="O60:P60"/>
    <mergeCell ref="M60:N60"/>
    <mergeCell ref="E60:F60"/>
    <mergeCell ref="E72:F72"/>
    <mergeCell ref="I60:J60"/>
    <mergeCell ref="K66:L66"/>
    <mergeCell ref="K64:L64"/>
    <mergeCell ref="I72:J72"/>
    <mergeCell ref="K72:L72"/>
    <mergeCell ref="M62:N62"/>
    <mergeCell ref="B61:B64"/>
    <mergeCell ref="A65:A68"/>
    <mergeCell ref="B65:B68"/>
    <mergeCell ref="E64:F64"/>
    <mergeCell ref="E68:F68"/>
    <mergeCell ref="A61:A64"/>
    <mergeCell ref="E62:F62"/>
    <mergeCell ref="C65:C68"/>
    <mergeCell ref="E63:V63"/>
    <mergeCell ref="G62:H62"/>
    <mergeCell ref="A57:A60"/>
    <mergeCell ref="B57:B60"/>
    <mergeCell ref="Q56:R56"/>
    <mergeCell ref="E56:F56"/>
    <mergeCell ref="U54:V54"/>
    <mergeCell ref="E54:F54"/>
    <mergeCell ref="G54:H54"/>
    <mergeCell ref="I54:J54"/>
    <mergeCell ref="S54:T54"/>
    <mergeCell ref="G56:H56"/>
    <mergeCell ref="I48:J48"/>
    <mergeCell ref="A33:A36"/>
    <mergeCell ref="B33:B36"/>
    <mergeCell ref="I34:J34"/>
    <mergeCell ref="K34:L34"/>
    <mergeCell ref="M34:N34"/>
    <mergeCell ref="M48:N48"/>
    <mergeCell ref="E44:F44"/>
    <mergeCell ref="A45:A48"/>
    <mergeCell ref="B45:B48"/>
    <mergeCell ref="E46:F46"/>
    <mergeCell ref="E48:F48"/>
    <mergeCell ref="C41:C44"/>
    <mergeCell ref="B41:B44"/>
    <mergeCell ref="A41:A44"/>
    <mergeCell ref="A53:A56"/>
    <mergeCell ref="B53:B56"/>
    <mergeCell ref="E55:V55"/>
    <mergeCell ref="S56:T56"/>
    <mergeCell ref="U56:V56"/>
    <mergeCell ref="A37:A40"/>
    <mergeCell ref="B37:B40"/>
    <mergeCell ref="A29:A32"/>
    <mergeCell ref="B29:B32"/>
    <mergeCell ref="B25:B28"/>
    <mergeCell ref="B21:B24"/>
    <mergeCell ref="A21:A24"/>
    <mergeCell ref="A25:A28"/>
    <mergeCell ref="U78:V78"/>
    <mergeCell ref="Q81:R81"/>
    <mergeCell ref="S92:T92"/>
    <mergeCell ref="U92:V92"/>
    <mergeCell ref="A9:A12"/>
    <mergeCell ref="B9:B12"/>
    <mergeCell ref="A17:A20"/>
    <mergeCell ref="B17:B20"/>
    <mergeCell ref="A13:A16"/>
    <mergeCell ref="B13:B16"/>
    <mergeCell ref="A85:A88"/>
    <mergeCell ref="B85:B88"/>
    <mergeCell ref="Q78:R78"/>
    <mergeCell ref="S78:T78"/>
    <mergeCell ref="B77:B81"/>
    <mergeCell ref="E81:F81"/>
    <mergeCell ref="G81:H81"/>
    <mergeCell ref="I78:J78"/>
    <mergeCell ref="G78:H78"/>
    <mergeCell ref="E78:F78"/>
    <mergeCell ref="S81:T81"/>
    <mergeCell ref="U81:V81"/>
    <mergeCell ref="Q86:R86"/>
    <mergeCell ref="Q100:R100"/>
    <mergeCell ref="O90:P90"/>
    <mergeCell ref="Q90:R90"/>
    <mergeCell ref="O100:P100"/>
    <mergeCell ref="S90:T90"/>
    <mergeCell ref="U90:V90"/>
    <mergeCell ref="S86:T86"/>
    <mergeCell ref="M195:N195"/>
    <mergeCell ref="O195:P195"/>
    <mergeCell ref="Q191:R191"/>
    <mergeCell ref="S191:T191"/>
    <mergeCell ref="Q193:R193"/>
    <mergeCell ref="U191:V191"/>
    <mergeCell ref="M191:N191"/>
    <mergeCell ref="U193:V193"/>
    <mergeCell ref="K121:L121"/>
    <mergeCell ref="M135:N135"/>
    <mergeCell ref="M117:N117"/>
    <mergeCell ref="O193:P193"/>
    <mergeCell ref="M106:N106"/>
    <mergeCell ref="O106:P106"/>
    <mergeCell ref="O112:P112"/>
    <mergeCell ref="O154:P154"/>
    <mergeCell ref="O173:P173"/>
    <mergeCell ref="K186:L186"/>
    <mergeCell ref="K106:L106"/>
    <mergeCell ref="O135:P135"/>
    <mergeCell ref="U98:V98"/>
    <mergeCell ref="Q98:R98"/>
    <mergeCell ref="U106:V106"/>
    <mergeCell ref="M121:N121"/>
    <mergeCell ref="S102:T102"/>
    <mergeCell ref="U102:V102"/>
    <mergeCell ref="K108:L108"/>
    <mergeCell ref="M108:N108"/>
    <mergeCell ref="M199:N199"/>
    <mergeCell ref="O199:P199"/>
    <mergeCell ref="M100:N100"/>
    <mergeCell ref="E99:V99"/>
    <mergeCell ref="I195:J195"/>
    <mergeCell ref="K195:L195"/>
    <mergeCell ref="I191:J191"/>
    <mergeCell ref="Q195:R195"/>
    <mergeCell ref="S195:T195"/>
    <mergeCell ref="M193:N193"/>
    <mergeCell ref="E206:F206"/>
    <mergeCell ref="G206:H206"/>
    <mergeCell ref="I206:J206"/>
    <mergeCell ref="K206:L206"/>
    <mergeCell ref="O191:P191"/>
    <mergeCell ref="E194:V194"/>
    <mergeCell ref="U195:V195"/>
    <mergeCell ref="I193:J193"/>
    <mergeCell ref="E199:F199"/>
    <mergeCell ref="G199:H199"/>
    <mergeCell ref="U199:V199"/>
    <mergeCell ref="E205:V205"/>
    <mergeCell ref="Q201:R201"/>
    <mergeCell ref="S201:T201"/>
    <mergeCell ref="U201:V201"/>
    <mergeCell ref="U204:V204"/>
    <mergeCell ref="Q199:R199"/>
    <mergeCell ref="S199:T199"/>
    <mergeCell ref="I199:J199"/>
    <mergeCell ref="K199:L199"/>
    <mergeCell ref="M218:N218"/>
    <mergeCell ref="O218:P218"/>
    <mergeCell ref="U206:V206"/>
    <mergeCell ref="E210:F210"/>
    <mergeCell ref="G210:H210"/>
    <mergeCell ref="I210:J210"/>
    <mergeCell ref="K210:L210"/>
    <mergeCell ref="Q210:R210"/>
    <mergeCell ref="Q218:R218"/>
    <mergeCell ref="S218:T218"/>
    <mergeCell ref="E222:F222"/>
    <mergeCell ref="G222:H222"/>
    <mergeCell ref="I222:J222"/>
    <mergeCell ref="K222:L222"/>
    <mergeCell ref="M222:N222"/>
    <mergeCell ref="O222:P222"/>
    <mergeCell ref="S222:T222"/>
    <mergeCell ref="U222:V222"/>
    <mergeCell ref="B207:B210"/>
    <mergeCell ref="A207:A210"/>
    <mergeCell ref="U218:V218"/>
    <mergeCell ref="Q222:R222"/>
    <mergeCell ref="E218:F218"/>
    <mergeCell ref="G218:H218"/>
    <mergeCell ref="I218:J218"/>
    <mergeCell ref="K218:L218"/>
    <mergeCell ref="A219:A222"/>
    <mergeCell ref="B219:B222"/>
    <mergeCell ref="A192:A195"/>
    <mergeCell ref="B192:B195"/>
    <mergeCell ref="A196:A199"/>
    <mergeCell ref="B196:B199"/>
    <mergeCell ref="A213:A214"/>
    <mergeCell ref="B213:B214"/>
    <mergeCell ref="A188:A191"/>
    <mergeCell ref="A215:A218"/>
    <mergeCell ref="B215:B218"/>
    <mergeCell ref="A203:A206"/>
    <mergeCell ref="B203:B206"/>
    <mergeCell ref="A201:A202"/>
    <mergeCell ref="B201:B202"/>
    <mergeCell ref="B188:B191"/>
    <mergeCell ref="U36:V36"/>
    <mergeCell ref="A49:A52"/>
    <mergeCell ref="B49:B52"/>
    <mergeCell ref="C49:C52"/>
    <mergeCell ref="E50:F50"/>
    <mergeCell ref="G50:H50"/>
    <mergeCell ref="I50:J50"/>
    <mergeCell ref="K50:L50"/>
    <mergeCell ref="S50:T50"/>
    <mergeCell ref="U50:V50"/>
    <mergeCell ref="E51:V51"/>
    <mergeCell ref="E52:F52"/>
    <mergeCell ref="G52:H52"/>
    <mergeCell ref="I52:J52"/>
    <mergeCell ref="K52:L52"/>
    <mergeCell ref="M52:N52"/>
    <mergeCell ref="O52:P52"/>
    <mergeCell ref="Q52:R52"/>
    <mergeCell ref="S52:T52"/>
    <mergeCell ref="U52:V52"/>
    <mergeCell ref="K90:L90"/>
    <mergeCell ref="M90:N90"/>
    <mergeCell ref="A89:A92"/>
    <mergeCell ref="B89:B92"/>
    <mergeCell ref="C89:C92"/>
    <mergeCell ref="E90:F90"/>
    <mergeCell ref="G90:H90"/>
    <mergeCell ref="I90:J90"/>
  </mergeCells>
  <printOptions horizontalCentered="1"/>
  <pageMargins left="0.1968503937007874" right="0.6299212598425197" top="0.34" bottom="0.6" header="0.31496062992125984" footer="0.31496062992125984"/>
  <pageSetup fitToHeight="2" fitToWidth="2" horizontalDpi="600" verticalDpi="600" orientation="landscape" pageOrder="overThenDown" paperSize="9" scale="65" r:id="rId1"/>
  <headerFooter alignWithMargins="0">
    <oddFooter>&amp;LZałącznik II do sprawozdania okresowego za II półrocze 2011 r. - RPO WL&amp;Rstrona&amp;P/&amp;N</oddFooter>
  </headerFooter>
</worksheet>
</file>

<file path=xl/worksheets/sheet9.xml><?xml version="1.0" encoding="utf-8"?>
<worksheet xmlns="http://schemas.openxmlformats.org/spreadsheetml/2006/main" xmlns:r="http://schemas.openxmlformats.org/officeDocument/2006/relationships">
  <dimension ref="A2:V92"/>
  <sheetViews>
    <sheetView zoomScale="80" zoomScaleNormal="80" zoomScalePageLayoutView="0" workbookViewId="0" topLeftCell="A67">
      <selection activeCell="F113" sqref="F113"/>
    </sheetView>
  </sheetViews>
  <sheetFormatPr defaultColWidth="9.140625" defaultRowHeight="12.75"/>
  <cols>
    <col min="1" max="1" width="20.28125" style="0" customWidth="1"/>
    <col min="2" max="2" width="10.28125" style="0" customWidth="1"/>
    <col min="3" max="3" width="12.28125" style="0" customWidth="1"/>
    <col min="4" max="4" width="10.7109375" style="0" customWidth="1"/>
    <col min="5" max="5" width="9.57421875" style="0" bestFit="1" customWidth="1"/>
    <col min="6" max="6" width="9.8515625" style="2" customWidth="1"/>
    <col min="7" max="7" width="9.57421875" style="2" bestFit="1" customWidth="1"/>
    <col min="8" max="8" width="9.8515625" style="2" bestFit="1" customWidth="1"/>
    <col min="9" max="9" width="9.8515625" style="2" customWidth="1"/>
    <col min="10" max="10" width="10.8515625" style="2" customWidth="1"/>
    <col min="11" max="11" width="10.28125" style="2" customWidth="1"/>
    <col min="12" max="12" width="10.57421875" style="2" customWidth="1"/>
    <col min="13" max="13" width="11.57421875" style="1" customWidth="1"/>
    <col min="14" max="14" width="11.7109375" style="0" customWidth="1"/>
    <col min="15" max="15" width="6.7109375" style="0" customWidth="1"/>
    <col min="16" max="17" width="6.7109375" style="1" customWidth="1"/>
    <col min="18" max="19" width="6.7109375" style="0" customWidth="1"/>
    <col min="20" max="21" width="6.7109375" style="1" customWidth="1"/>
  </cols>
  <sheetData>
    <row r="2" spans="1:4" ht="12.75">
      <c r="A2" s="8" t="s">
        <v>198</v>
      </c>
      <c r="B2" s="8"/>
      <c r="C2" s="8"/>
      <c r="D2" s="8"/>
    </row>
    <row r="3" spans="1:4" ht="12.75">
      <c r="A3" s="8" t="s">
        <v>327</v>
      </c>
      <c r="B3" s="8"/>
      <c r="C3" s="8"/>
      <c r="D3" s="8"/>
    </row>
    <row r="5" spans="1:22" ht="33" customHeight="1">
      <c r="A5" s="291" t="s">
        <v>213</v>
      </c>
      <c r="B5" s="292"/>
      <c r="C5" s="292"/>
      <c r="D5" s="292"/>
      <c r="E5" s="292"/>
      <c r="F5" s="292"/>
      <c r="G5" s="292"/>
      <c r="H5" s="292"/>
      <c r="I5" s="292"/>
      <c r="J5" s="292"/>
      <c r="K5" s="292"/>
      <c r="L5" s="292"/>
      <c r="M5" s="292"/>
      <c r="N5" s="292"/>
      <c r="O5" s="292"/>
      <c r="P5" s="292"/>
      <c r="Q5" s="292"/>
      <c r="R5" s="292"/>
      <c r="S5" s="292"/>
      <c r="T5" s="292"/>
      <c r="U5" s="292"/>
      <c r="V5" s="292"/>
    </row>
    <row r="6" spans="1:22" s="3" customFormat="1" ht="12" customHeight="1">
      <c r="A6" s="146" t="s">
        <v>70</v>
      </c>
      <c r="B6" s="147"/>
      <c r="C6" s="147"/>
      <c r="D6" s="147"/>
      <c r="E6" s="147"/>
      <c r="F6" s="147"/>
      <c r="G6" s="147"/>
      <c r="H6" s="147"/>
      <c r="I6" s="147"/>
      <c r="J6" s="147"/>
      <c r="K6" s="147"/>
      <c r="L6" s="147"/>
      <c r="M6" s="147"/>
      <c r="N6" s="147"/>
      <c r="O6" s="147"/>
      <c r="P6" s="147"/>
      <c r="Q6" s="147"/>
      <c r="R6" s="147"/>
      <c r="S6" s="147"/>
      <c r="T6" s="147"/>
      <c r="U6" s="147"/>
      <c r="V6" s="147"/>
    </row>
    <row r="7" spans="1:22" ht="24.75" customHeight="1">
      <c r="A7" s="133" t="s">
        <v>72</v>
      </c>
      <c r="B7" s="133" t="s">
        <v>125</v>
      </c>
      <c r="C7" s="133" t="s">
        <v>71</v>
      </c>
      <c r="D7" s="43" t="s">
        <v>75</v>
      </c>
      <c r="E7" s="133">
        <v>2007</v>
      </c>
      <c r="F7" s="133"/>
      <c r="G7" s="133">
        <v>2008</v>
      </c>
      <c r="H7" s="133"/>
      <c r="I7" s="133">
        <v>2009</v>
      </c>
      <c r="J7" s="133"/>
      <c r="K7" s="133">
        <v>2010</v>
      </c>
      <c r="L7" s="133"/>
      <c r="M7" s="133">
        <v>2011</v>
      </c>
      <c r="N7" s="133"/>
      <c r="O7" s="133">
        <v>2012</v>
      </c>
      <c r="P7" s="133"/>
      <c r="Q7" s="135">
        <v>2013</v>
      </c>
      <c r="R7" s="135"/>
      <c r="S7" s="133">
        <v>2014</v>
      </c>
      <c r="T7" s="133"/>
      <c r="U7" s="135">
        <v>2015</v>
      </c>
      <c r="V7" s="135"/>
    </row>
    <row r="8" spans="1:22" ht="12.75">
      <c r="A8" s="133"/>
      <c r="B8" s="133"/>
      <c r="C8" s="133"/>
      <c r="D8" s="43" t="s">
        <v>76</v>
      </c>
      <c r="E8" s="43" t="s">
        <v>77</v>
      </c>
      <c r="F8" s="43" t="s">
        <v>78</v>
      </c>
      <c r="G8" s="43" t="s">
        <v>77</v>
      </c>
      <c r="H8" s="43" t="s">
        <v>78</v>
      </c>
      <c r="I8" s="43" t="s">
        <v>77</v>
      </c>
      <c r="J8" s="43" t="s">
        <v>78</v>
      </c>
      <c r="K8" s="43" t="s">
        <v>77</v>
      </c>
      <c r="L8" s="43" t="s">
        <v>78</v>
      </c>
      <c r="M8" s="43" t="s">
        <v>77</v>
      </c>
      <c r="N8" s="44" t="s">
        <v>78</v>
      </c>
      <c r="O8" s="43" t="s">
        <v>77</v>
      </c>
      <c r="P8" s="43" t="s">
        <v>78</v>
      </c>
      <c r="Q8" s="44" t="s">
        <v>77</v>
      </c>
      <c r="R8" s="44" t="s">
        <v>78</v>
      </c>
      <c r="S8" s="43" t="s">
        <v>77</v>
      </c>
      <c r="T8" s="43" t="s">
        <v>78</v>
      </c>
      <c r="U8" s="44" t="s">
        <v>77</v>
      </c>
      <c r="V8" s="44" t="s">
        <v>78</v>
      </c>
    </row>
    <row r="9" spans="1:22" ht="12.75" customHeight="1">
      <c r="A9" s="158" t="s">
        <v>52</v>
      </c>
      <c r="B9" s="158" t="s">
        <v>126</v>
      </c>
      <c r="C9" s="165"/>
      <c r="D9" s="36" t="s">
        <v>79</v>
      </c>
      <c r="E9" s="5">
        <v>0</v>
      </c>
      <c r="F9" s="5">
        <v>0</v>
      </c>
      <c r="G9" s="5">
        <v>90</v>
      </c>
      <c r="H9" s="5">
        <v>90</v>
      </c>
      <c r="I9" s="5">
        <v>120</v>
      </c>
      <c r="J9" s="5">
        <v>120</v>
      </c>
      <c r="K9" s="5">
        <v>168</v>
      </c>
      <c r="L9" s="5">
        <v>168</v>
      </c>
      <c r="M9" s="5">
        <v>196</v>
      </c>
      <c r="N9" s="6">
        <f>N49</f>
        <v>196</v>
      </c>
      <c r="O9" s="5" t="s">
        <v>74</v>
      </c>
      <c r="P9" s="5" t="s">
        <v>74</v>
      </c>
      <c r="Q9" s="6" t="s">
        <v>74</v>
      </c>
      <c r="R9" s="6" t="s">
        <v>74</v>
      </c>
      <c r="S9" s="5" t="s">
        <v>74</v>
      </c>
      <c r="T9" s="5" t="s">
        <v>74</v>
      </c>
      <c r="U9" s="6" t="s">
        <v>74</v>
      </c>
      <c r="V9" s="6" t="s">
        <v>74</v>
      </c>
    </row>
    <row r="10" spans="1:22" ht="24">
      <c r="A10" s="158"/>
      <c r="B10" s="158"/>
      <c r="C10" s="165"/>
      <c r="D10" s="36" t="s">
        <v>127</v>
      </c>
      <c r="E10" s="140" t="s">
        <v>74</v>
      </c>
      <c r="F10" s="140"/>
      <c r="G10" s="139" t="s">
        <v>74</v>
      </c>
      <c r="H10" s="139"/>
      <c r="I10" s="140" t="s">
        <v>74</v>
      </c>
      <c r="J10" s="140"/>
      <c r="K10" s="140">
        <v>150</v>
      </c>
      <c r="L10" s="140"/>
      <c r="M10" s="140" t="s">
        <v>74</v>
      </c>
      <c r="N10" s="140"/>
      <c r="O10" s="140" t="s">
        <v>74</v>
      </c>
      <c r="P10" s="140"/>
      <c r="Q10" s="139">
        <v>150</v>
      </c>
      <c r="R10" s="139"/>
      <c r="S10" s="140" t="s">
        <v>74</v>
      </c>
      <c r="T10" s="140"/>
      <c r="U10" s="139">
        <v>150</v>
      </c>
      <c r="V10" s="139"/>
    </row>
    <row r="11" spans="1:22" ht="24">
      <c r="A11" s="158"/>
      <c r="B11" s="158"/>
      <c r="C11" s="165"/>
      <c r="D11" s="36" t="s">
        <v>128</v>
      </c>
      <c r="E11" s="141">
        <v>0</v>
      </c>
      <c r="F11" s="141"/>
      <c r="G11" s="141"/>
      <c r="H11" s="141"/>
      <c r="I11" s="141"/>
      <c r="J11" s="141"/>
      <c r="K11" s="141"/>
      <c r="L11" s="141"/>
      <c r="M11" s="141"/>
      <c r="N11" s="141"/>
      <c r="O11" s="141"/>
      <c r="P11" s="141"/>
      <c r="Q11" s="141"/>
      <c r="R11" s="141"/>
      <c r="S11" s="141"/>
      <c r="T11" s="141"/>
      <c r="U11" s="141"/>
      <c r="V11" s="141"/>
    </row>
    <row r="12" spans="1:22" ht="24">
      <c r="A12" s="158"/>
      <c r="B12" s="158"/>
      <c r="C12" s="165"/>
      <c r="D12" s="36" t="s">
        <v>216</v>
      </c>
      <c r="E12" s="141" t="s">
        <v>74</v>
      </c>
      <c r="F12" s="141"/>
      <c r="G12" s="161" t="s">
        <v>74</v>
      </c>
      <c r="H12" s="161"/>
      <c r="I12" s="160" t="s">
        <v>74</v>
      </c>
      <c r="J12" s="160"/>
      <c r="K12" s="160" t="s">
        <v>74</v>
      </c>
      <c r="L12" s="160"/>
      <c r="M12" s="141" t="s">
        <v>329</v>
      </c>
      <c r="N12" s="141"/>
      <c r="O12" s="141">
        <f>O52</f>
        <v>221</v>
      </c>
      <c r="P12" s="141"/>
      <c r="Q12" s="141">
        <f>Q52</f>
        <v>230</v>
      </c>
      <c r="R12" s="141"/>
      <c r="S12" s="141">
        <f>S52</f>
        <v>230</v>
      </c>
      <c r="T12" s="141"/>
      <c r="U12" s="141">
        <f>U52</f>
        <v>230</v>
      </c>
      <c r="V12" s="141"/>
    </row>
    <row r="13" spans="1:22" ht="12.75" customHeight="1">
      <c r="A13" s="158" t="s">
        <v>54</v>
      </c>
      <c r="B13" s="158" t="s">
        <v>126</v>
      </c>
      <c r="C13" s="165" t="s">
        <v>53</v>
      </c>
      <c r="D13" s="36" t="s">
        <v>79</v>
      </c>
      <c r="E13" s="33">
        <v>0</v>
      </c>
      <c r="F13" s="33">
        <v>0</v>
      </c>
      <c r="G13" s="33">
        <v>76</v>
      </c>
      <c r="H13" s="33">
        <v>143</v>
      </c>
      <c r="I13" s="33">
        <v>197</v>
      </c>
      <c r="J13" s="33">
        <v>197</v>
      </c>
      <c r="K13" s="33">
        <v>203</v>
      </c>
      <c r="L13" s="33">
        <v>231</v>
      </c>
      <c r="M13" s="80">
        <v>261</v>
      </c>
      <c r="N13" s="30">
        <f>N53</f>
        <v>261</v>
      </c>
      <c r="O13" s="33" t="s">
        <v>74</v>
      </c>
      <c r="P13" s="33" t="s">
        <v>74</v>
      </c>
      <c r="Q13" s="30" t="s">
        <v>74</v>
      </c>
      <c r="R13" s="30" t="s">
        <v>74</v>
      </c>
      <c r="S13" s="33" t="s">
        <v>74</v>
      </c>
      <c r="T13" s="33" t="s">
        <v>74</v>
      </c>
      <c r="U13" s="30" t="s">
        <v>74</v>
      </c>
      <c r="V13" s="30" t="s">
        <v>74</v>
      </c>
    </row>
    <row r="14" spans="1:22" ht="24">
      <c r="A14" s="158"/>
      <c r="B14" s="158"/>
      <c r="C14" s="165"/>
      <c r="D14" s="36" t="s">
        <v>127</v>
      </c>
      <c r="E14" s="141" t="s">
        <v>74</v>
      </c>
      <c r="F14" s="141"/>
      <c r="G14" s="149" t="s">
        <v>74</v>
      </c>
      <c r="H14" s="149"/>
      <c r="I14" s="141" t="s">
        <v>74</v>
      </c>
      <c r="J14" s="141"/>
      <c r="K14" s="141">
        <v>150</v>
      </c>
      <c r="L14" s="141"/>
      <c r="M14" s="141" t="s">
        <v>74</v>
      </c>
      <c r="N14" s="141"/>
      <c r="O14" s="141" t="s">
        <v>74</v>
      </c>
      <c r="P14" s="141"/>
      <c r="Q14" s="149">
        <v>150</v>
      </c>
      <c r="R14" s="149"/>
      <c r="S14" s="141" t="s">
        <v>74</v>
      </c>
      <c r="T14" s="141"/>
      <c r="U14" s="149">
        <v>150</v>
      </c>
      <c r="V14" s="149"/>
    </row>
    <row r="15" spans="1:22" ht="24">
      <c r="A15" s="158"/>
      <c r="B15" s="158"/>
      <c r="C15" s="165"/>
      <c r="D15" s="36" t="s">
        <v>128</v>
      </c>
      <c r="E15" s="141">
        <v>0</v>
      </c>
      <c r="F15" s="141"/>
      <c r="G15" s="141"/>
      <c r="H15" s="141"/>
      <c r="I15" s="141"/>
      <c r="J15" s="141"/>
      <c r="K15" s="141"/>
      <c r="L15" s="141"/>
      <c r="M15" s="141"/>
      <c r="N15" s="141"/>
      <c r="O15" s="141"/>
      <c r="P15" s="141"/>
      <c r="Q15" s="141"/>
      <c r="R15" s="141"/>
      <c r="S15" s="141"/>
      <c r="T15" s="141"/>
      <c r="U15" s="141"/>
      <c r="V15" s="141"/>
    </row>
    <row r="16" spans="1:22" ht="24">
      <c r="A16" s="158"/>
      <c r="B16" s="158"/>
      <c r="C16" s="165"/>
      <c r="D16" s="36" t="s">
        <v>216</v>
      </c>
      <c r="E16" s="141" t="s">
        <v>74</v>
      </c>
      <c r="F16" s="141"/>
      <c r="G16" s="161" t="s">
        <v>74</v>
      </c>
      <c r="H16" s="161"/>
      <c r="I16" s="160" t="s">
        <v>74</v>
      </c>
      <c r="J16" s="160"/>
      <c r="K16" s="160" t="s">
        <v>74</v>
      </c>
      <c r="L16" s="160"/>
      <c r="M16" s="141">
        <v>253</v>
      </c>
      <c r="N16" s="141"/>
      <c r="O16" s="141">
        <v>283</v>
      </c>
      <c r="P16" s="141"/>
      <c r="Q16" s="141">
        <v>283</v>
      </c>
      <c r="R16" s="141"/>
      <c r="S16" s="141">
        <v>283</v>
      </c>
      <c r="T16" s="141"/>
      <c r="U16" s="141">
        <v>283</v>
      </c>
      <c r="V16" s="141"/>
    </row>
    <row r="17" spans="1:22" ht="12.75" customHeight="1">
      <c r="A17" s="158" t="s">
        <v>55</v>
      </c>
      <c r="B17" s="158" t="s">
        <v>126</v>
      </c>
      <c r="C17" s="165"/>
      <c r="D17" s="36" t="s">
        <v>79</v>
      </c>
      <c r="E17" s="33">
        <v>0</v>
      </c>
      <c r="F17" s="33">
        <v>0</v>
      </c>
      <c r="G17" s="33">
        <v>0</v>
      </c>
      <c r="H17" s="33">
        <v>1</v>
      </c>
      <c r="I17" s="33">
        <v>2</v>
      </c>
      <c r="J17" s="33">
        <v>3</v>
      </c>
      <c r="K17" s="33">
        <v>5</v>
      </c>
      <c r="L17" s="33">
        <v>5</v>
      </c>
      <c r="M17" s="33">
        <v>7</v>
      </c>
      <c r="N17" s="30">
        <v>7</v>
      </c>
      <c r="O17" s="33" t="s">
        <v>74</v>
      </c>
      <c r="P17" s="33" t="s">
        <v>74</v>
      </c>
      <c r="Q17" s="30" t="s">
        <v>74</v>
      </c>
      <c r="R17" s="30" t="s">
        <v>74</v>
      </c>
      <c r="S17" s="33" t="s">
        <v>74</v>
      </c>
      <c r="T17" s="33" t="s">
        <v>74</v>
      </c>
      <c r="U17" s="30" t="s">
        <v>74</v>
      </c>
      <c r="V17" s="30" t="s">
        <v>74</v>
      </c>
    </row>
    <row r="18" spans="1:22" ht="24">
      <c r="A18" s="158"/>
      <c r="B18" s="158"/>
      <c r="C18" s="165"/>
      <c r="D18" s="36" t="s">
        <v>127</v>
      </c>
      <c r="E18" s="141" t="s">
        <v>74</v>
      </c>
      <c r="F18" s="141"/>
      <c r="G18" s="149" t="s">
        <v>74</v>
      </c>
      <c r="H18" s="149"/>
      <c r="I18" s="141" t="s">
        <v>74</v>
      </c>
      <c r="J18" s="141"/>
      <c r="K18" s="141">
        <v>3</v>
      </c>
      <c r="L18" s="141"/>
      <c r="M18" s="141" t="s">
        <v>74</v>
      </c>
      <c r="N18" s="141"/>
      <c r="O18" s="141" t="s">
        <v>74</v>
      </c>
      <c r="P18" s="141"/>
      <c r="Q18" s="149">
        <v>9</v>
      </c>
      <c r="R18" s="149"/>
      <c r="S18" s="141" t="s">
        <v>74</v>
      </c>
      <c r="T18" s="141"/>
      <c r="U18" s="149">
        <v>10</v>
      </c>
      <c r="V18" s="149"/>
    </row>
    <row r="19" spans="1:22" ht="24">
      <c r="A19" s="158"/>
      <c r="B19" s="158"/>
      <c r="C19" s="165"/>
      <c r="D19" s="36" t="s">
        <v>128</v>
      </c>
      <c r="E19" s="141">
        <v>0</v>
      </c>
      <c r="F19" s="141"/>
      <c r="G19" s="141"/>
      <c r="H19" s="141"/>
      <c r="I19" s="141"/>
      <c r="J19" s="141"/>
      <c r="K19" s="141"/>
      <c r="L19" s="141"/>
      <c r="M19" s="141"/>
      <c r="N19" s="141"/>
      <c r="O19" s="141"/>
      <c r="P19" s="141"/>
      <c r="Q19" s="141"/>
      <c r="R19" s="141"/>
      <c r="S19" s="141"/>
      <c r="T19" s="141"/>
      <c r="U19" s="141"/>
      <c r="V19" s="141"/>
    </row>
    <row r="20" spans="1:22" ht="24">
      <c r="A20" s="158"/>
      <c r="B20" s="158"/>
      <c r="C20" s="165"/>
      <c r="D20" s="36" t="s">
        <v>216</v>
      </c>
      <c r="E20" s="141" t="s">
        <v>74</v>
      </c>
      <c r="F20" s="141"/>
      <c r="G20" s="161" t="s">
        <v>74</v>
      </c>
      <c r="H20" s="161"/>
      <c r="I20" s="160" t="s">
        <v>74</v>
      </c>
      <c r="J20" s="160"/>
      <c r="K20" s="160" t="s">
        <v>74</v>
      </c>
      <c r="L20" s="160"/>
      <c r="M20" s="141">
        <v>7</v>
      </c>
      <c r="N20" s="141"/>
      <c r="O20" s="141">
        <v>8</v>
      </c>
      <c r="P20" s="141"/>
      <c r="Q20" s="141">
        <v>8</v>
      </c>
      <c r="R20" s="141"/>
      <c r="S20" s="141">
        <v>8</v>
      </c>
      <c r="T20" s="141"/>
      <c r="U20" s="141">
        <v>8</v>
      </c>
      <c r="V20" s="141"/>
    </row>
    <row r="21" spans="1:22" ht="12.75" customHeight="1">
      <c r="A21" s="158" t="s">
        <v>320</v>
      </c>
      <c r="B21" s="158" t="s">
        <v>126</v>
      </c>
      <c r="C21" s="187" t="s">
        <v>56</v>
      </c>
      <c r="D21" s="36" t="s">
        <v>79</v>
      </c>
      <c r="E21" s="33">
        <v>0</v>
      </c>
      <c r="F21" s="33">
        <v>0</v>
      </c>
      <c r="G21" s="33">
        <v>0</v>
      </c>
      <c r="H21" s="33">
        <f>7+H57</f>
        <v>10</v>
      </c>
      <c r="I21" s="33">
        <f>7+I57</f>
        <v>13</v>
      </c>
      <c r="J21" s="33">
        <f>7+J57</f>
        <v>13</v>
      </c>
      <c r="K21" s="80">
        <f>10+K57</f>
        <v>19</v>
      </c>
      <c r="L21" s="80">
        <f>10+L57</f>
        <v>19</v>
      </c>
      <c r="M21" s="80">
        <f>12+N57</f>
        <v>22</v>
      </c>
      <c r="N21" s="30">
        <v>22</v>
      </c>
      <c r="O21" s="33" t="s">
        <v>74</v>
      </c>
      <c r="P21" s="33" t="s">
        <v>74</v>
      </c>
      <c r="Q21" s="30" t="s">
        <v>74</v>
      </c>
      <c r="R21" s="30" t="s">
        <v>74</v>
      </c>
      <c r="S21" s="33" t="s">
        <v>74</v>
      </c>
      <c r="T21" s="33" t="s">
        <v>74</v>
      </c>
      <c r="U21" s="30" t="s">
        <v>74</v>
      </c>
      <c r="V21" s="30" t="s">
        <v>74</v>
      </c>
    </row>
    <row r="22" spans="1:22" ht="23.25" customHeight="1">
      <c r="A22" s="158"/>
      <c r="B22" s="158"/>
      <c r="C22" s="187"/>
      <c r="D22" s="36" t="s">
        <v>127</v>
      </c>
      <c r="E22" s="140" t="s">
        <v>74</v>
      </c>
      <c r="F22" s="140"/>
      <c r="G22" s="139" t="s">
        <v>74</v>
      </c>
      <c r="H22" s="139"/>
      <c r="I22" s="140" t="s">
        <v>74</v>
      </c>
      <c r="J22" s="140"/>
      <c r="K22" s="140">
        <v>5</v>
      </c>
      <c r="L22" s="140"/>
      <c r="M22" s="140" t="s">
        <v>74</v>
      </c>
      <c r="N22" s="140"/>
      <c r="O22" s="140" t="s">
        <v>74</v>
      </c>
      <c r="P22" s="140"/>
      <c r="Q22" s="139">
        <v>20</v>
      </c>
      <c r="R22" s="139"/>
      <c r="S22" s="140" t="s">
        <v>74</v>
      </c>
      <c r="T22" s="140"/>
      <c r="U22" s="139">
        <v>22</v>
      </c>
      <c r="V22" s="139"/>
    </row>
    <row r="23" spans="1:22" ht="23.25" customHeight="1">
      <c r="A23" s="158"/>
      <c r="B23" s="158"/>
      <c r="C23" s="187"/>
      <c r="D23" s="36" t="s">
        <v>128</v>
      </c>
      <c r="E23" s="140">
        <v>0</v>
      </c>
      <c r="F23" s="140"/>
      <c r="G23" s="140"/>
      <c r="H23" s="140"/>
      <c r="I23" s="140"/>
      <c r="J23" s="140"/>
      <c r="K23" s="140"/>
      <c r="L23" s="140"/>
      <c r="M23" s="140"/>
      <c r="N23" s="140"/>
      <c r="O23" s="140"/>
      <c r="P23" s="140"/>
      <c r="Q23" s="140"/>
      <c r="R23" s="140"/>
      <c r="S23" s="140"/>
      <c r="T23" s="140"/>
      <c r="U23" s="140"/>
      <c r="V23" s="140"/>
    </row>
    <row r="24" spans="1:22" ht="23.25" customHeight="1">
      <c r="A24" s="158"/>
      <c r="B24" s="158"/>
      <c r="C24" s="187"/>
      <c r="D24" s="36" t="s">
        <v>216</v>
      </c>
      <c r="E24" s="140" t="s">
        <v>74</v>
      </c>
      <c r="F24" s="140"/>
      <c r="G24" s="142" t="s">
        <v>74</v>
      </c>
      <c r="H24" s="142"/>
      <c r="I24" s="134" t="s">
        <v>74</v>
      </c>
      <c r="J24" s="134"/>
      <c r="K24" s="134" t="s">
        <v>74</v>
      </c>
      <c r="L24" s="134"/>
      <c r="M24" s="183">
        <f>M60+12</f>
        <v>22</v>
      </c>
      <c r="N24" s="183"/>
      <c r="O24" s="183">
        <f>O60+14</f>
        <v>31</v>
      </c>
      <c r="P24" s="183"/>
      <c r="Q24" s="183">
        <f>Q60+14</f>
        <v>33</v>
      </c>
      <c r="R24" s="183"/>
      <c r="S24" s="183">
        <v>33</v>
      </c>
      <c r="T24" s="183"/>
      <c r="U24" s="183">
        <f>U60+14</f>
        <v>33</v>
      </c>
      <c r="V24" s="183"/>
    </row>
    <row r="25" spans="1:22" ht="12.75" customHeight="1">
      <c r="A25" s="158" t="s">
        <v>57</v>
      </c>
      <c r="B25" s="158" t="s">
        <v>126</v>
      </c>
      <c r="C25" s="165"/>
      <c r="D25" s="36" t="s">
        <v>79</v>
      </c>
      <c r="E25" s="5">
        <v>0</v>
      </c>
      <c r="F25" s="5">
        <v>0</v>
      </c>
      <c r="G25" s="5">
        <v>0</v>
      </c>
      <c r="H25" s="5">
        <v>4</v>
      </c>
      <c r="I25" s="5">
        <v>10</v>
      </c>
      <c r="J25" s="5">
        <v>18</v>
      </c>
      <c r="K25" s="5">
        <v>38</v>
      </c>
      <c r="L25" s="5">
        <v>38</v>
      </c>
      <c r="M25" s="5">
        <v>54</v>
      </c>
      <c r="N25" s="6">
        <v>54</v>
      </c>
      <c r="O25" s="5" t="s">
        <v>74</v>
      </c>
      <c r="P25" s="5" t="s">
        <v>74</v>
      </c>
      <c r="Q25" s="6" t="s">
        <v>74</v>
      </c>
      <c r="R25" s="6" t="s">
        <v>74</v>
      </c>
      <c r="S25" s="5" t="s">
        <v>74</v>
      </c>
      <c r="T25" s="5" t="s">
        <v>74</v>
      </c>
      <c r="U25" s="6" t="s">
        <v>74</v>
      </c>
      <c r="V25" s="6" t="s">
        <v>74</v>
      </c>
    </row>
    <row r="26" spans="1:22" ht="24">
      <c r="A26" s="158"/>
      <c r="B26" s="158"/>
      <c r="C26" s="165"/>
      <c r="D26" s="36" t="s">
        <v>127</v>
      </c>
      <c r="E26" s="140" t="s">
        <v>74</v>
      </c>
      <c r="F26" s="140"/>
      <c r="G26" s="139" t="s">
        <v>74</v>
      </c>
      <c r="H26" s="139"/>
      <c r="I26" s="140" t="s">
        <v>74</v>
      </c>
      <c r="J26" s="140"/>
      <c r="K26" s="140">
        <v>8</v>
      </c>
      <c r="L26" s="140"/>
      <c r="M26" s="140" t="s">
        <v>74</v>
      </c>
      <c r="N26" s="140"/>
      <c r="O26" s="140" t="s">
        <v>74</v>
      </c>
      <c r="P26" s="140"/>
      <c r="Q26" s="139">
        <v>25</v>
      </c>
      <c r="R26" s="139"/>
      <c r="S26" s="140" t="s">
        <v>74</v>
      </c>
      <c r="T26" s="140"/>
      <c r="U26" s="139">
        <v>25</v>
      </c>
      <c r="V26" s="139"/>
    </row>
    <row r="27" spans="1:22" ht="24">
      <c r="A27" s="158"/>
      <c r="B27" s="158"/>
      <c r="C27" s="165"/>
      <c r="D27" s="36" t="s">
        <v>128</v>
      </c>
      <c r="E27" s="140">
        <v>0</v>
      </c>
      <c r="F27" s="140"/>
      <c r="G27" s="140"/>
      <c r="H27" s="140"/>
      <c r="I27" s="140"/>
      <c r="J27" s="140"/>
      <c r="K27" s="140"/>
      <c r="L27" s="140"/>
      <c r="M27" s="140"/>
      <c r="N27" s="140"/>
      <c r="O27" s="140"/>
      <c r="P27" s="140"/>
      <c r="Q27" s="140"/>
      <c r="R27" s="140"/>
      <c r="S27" s="140"/>
      <c r="T27" s="140"/>
      <c r="U27" s="140"/>
      <c r="V27" s="140"/>
    </row>
    <row r="28" spans="1:22" ht="24">
      <c r="A28" s="158"/>
      <c r="B28" s="158"/>
      <c r="C28" s="165"/>
      <c r="D28" s="36" t="s">
        <v>216</v>
      </c>
      <c r="E28" s="140" t="s">
        <v>74</v>
      </c>
      <c r="F28" s="140"/>
      <c r="G28" s="142" t="s">
        <v>74</v>
      </c>
      <c r="H28" s="142"/>
      <c r="I28" s="134" t="s">
        <v>74</v>
      </c>
      <c r="J28" s="134"/>
      <c r="K28" s="134" t="s">
        <v>74</v>
      </c>
      <c r="L28" s="134"/>
      <c r="M28" s="140">
        <v>54</v>
      </c>
      <c r="N28" s="140"/>
      <c r="O28" s="140">
        <v>61</v>
      </c>
      <c r="P28" s="140"/>
      <c r="Q28" s="140">
        <v>61</v>
      </c>
      <c r="R28" s="140"/>
      <c r="S28" s="140">
        <v>61</v>
      </c>
      <c r="T28" s="140"/>
      <c r="U28" s="140">
        <v>61</v>
      </c>
      <c r="V28" s="140"/>
    </row>
    <row r="29" spans="1:22" s="3" customFormat="1" ht="12.75" customHeight="1">
      <c r="A29" s="155" t="s">
        <v>112</v>
      </c>
      <c r="B29" s="156"/>
      <c r="C29" s="156"/>
      <c r="D29" s="156"/>
      <c r="E29" s="156"/>
      <c r="F29" s="156"/>
      <c r="G29" s="156"/>
      <c r="H29" s="156"/>
      <c r="I29" s="156"/>
      <c r="J29" s="156"/>
      <c r="K29" s="156"/>
      <c r="L29" s="156"/>
      <c r="M29" s="156"/>
      <c r="N29" s="156"/>
      <c r="O29" s="156"/>
      <c r="P29" s="156"/>
      <c r="Q29" s="156"/>
      <c r="R29" s="156"/>
      <c r="S29" s="156"/>
      <c r="T29" s="156"/>
      <c r="U29" s="156"/>
      <c r="V29" s="157"/>
    </row>
    <row r="30" spans="1:22" ht="12.75" customHeight="1">
      <c r="A30" s="133" t="s">
        <v>72</v>
      </c>
      <c r="B30" s="133" t="s">
        <v>125</v>
      </c>
      <c r="C30" s="133" t="s">
        <v>71</v>
      </c>
      <c r="D30" s="43" t="s">
        <v>75</v>
      </c>
      <c r="E30" s="133">
        <v>2007</v>
      </c>
      <c r="F30" s="133"/>
      <c r="G30" s="133">
        <v>2008</v>
      </c>
      <c r="H30" s="133"/>
      <c r="I30" s="133">
        <v>2009</v>
      </c>
      <c r="J30" s="133"/>
      <c r="K30" s="133">
        <v>2010</v>
      </c>
      <c r="L30" s="133"/>
      <c r="M30" s="133">
        <v>2011</v>
      </c>
      <c r="N30" s="133"/>
      <c r="O30" s="133">
        <v>2012</v>
      </c>
      <c r="P30" s="133"/>
      <c r="Q30" s="135">
        <v>2013</v>
      </c>
      <c r="R30" s="135"/>
      <c r="S30" s="133">
        <v>2014</v>
      </c>
      <c r="T30" s="133"/>
      <c r="U30" s="135">
        <v>2015</v>
      </c>
      <c r="V30" s="135"/>
    </row>
    <row r="31" spans="1:22" ht="12.75">
      <c r="A31" s="133"/>
      <c r="B31" s="133"/>
      <c r="C31" s="133"/>
      <c r="D31" s="43" t="s">
        <v>76</v>
      </c>
      <c r="E31" s="43" t="s">
        <v>77</v>
      </c>
      <c r="F31" s="43" t="s">
        <v>78</v>
      </c>
      <c r="G31" s="43" t="s">
        <v>77</v>
      </c>
      <c r="H31" s="43" t="s">
        <v>78</v>
      </c>
      <c r="I31" s="43" t="s">
        <v>77</v>
      </c>
      <c r="J31" s="43" t="s">
        <v>78</v>
      </c>
      <c r="K31" s="43" t="s">
        <v>77</v>
      </c>
      <c r="L31" s="43" t="s">
        <v>78</v>
      </c>
      <c r="M31" s="43" t="s">
        <v>77</v>
      </c>
      <c r="N31" s="44" t="s">
        <v>78</v>
      </c>
      <c r="O31" s="43" t="s">
        <v>77</v>
      </c>
      <c r="P31" s="43" t="s">
        <v>78</v>
      </c>
      <c r="Q31" s="44" t="s">
        <v>77</v>
      </c>
      <c r="R31" s="44" t="s">
        <v>78</v>
      </c>
      <c r="S31" s="43" t="s">
        <v>77</v>
      </c>
      <c r="T31" s="43" t="s">
        <v>78</v>
      </c>
      <c r="U31" s="44" t="s">
        <v>77</v>
      </c>
      <c r="V31" s="44" t="s">
        <v>78</v>
      </c>
    </row>
    <row r="32" spans="1:22" ht="12.75" customHeight="1">
      <c r="A32" s="158" t="s">
        <v>24</v>
      </c>
      <c r="B32" s="158" t="s">
        <v>135</v>
      </c>
      <c r="C32" s="165"/>
      <c r="D32" s="36" t="s">
        <v>79</v>
      </c>
      <c r="E32" s="20">
        <v>0</v>
      </c>
      <c r="F32" s="20">
        <v>0</v>
      </c>
      <c r="G32" s="5">
        <v>0</v>
      </c>
      <c r="H32" s="5">
        <v>811</v>
      </c>
      <c r="I32" s="5">
        <v>2217</v>
      </c>
      <c r="J32" s="5">
        <v>2878</v>
      </c>
      <c r="K32" s="5">
        <v>5008</v>
      </c>
      <c r="L32" s="5">
        <v>5008</v>
      </c>
      <c r="M32" s="5">
        <v>6449</v>
      </c>
      <c r="N32" s="6">
        <v>6449</v>
      </c>
      <c r="O32" s="5" t="s">
        <v>74</v>
      </c>
      <c r="P32" s="5" t="s">
        <v>74</v>
      </c>
      <c r="Q32" s="6" t="s">
        <v>74</v>
      </c>
      <c r="R32" s="6" t="s">
        <v>74</v>
      </c>
      <c r="S32" s="5" t="s">
        <v>74</v>
      </c>
      <c r="T32" s="5" t="s">
        <v>74</v>
      </c>
      <c r="U32" s="6" t="s">
        <v>74</v>
      </c>
      <c r="V32" s="6" t="s">
        <v>74</v>
      </c>
    </row>
    <row r="33" spans="1:22" ht="24">
      <c r="A33" s="158"/>
      <c r="B33" s="158"/>
      <c r="C33" s="165"/>
      <c r="D33" s="36" t="s">
        <v>127</v>
      </c>
      <c r="E33" s="140" t="s">
        <v>74</v>
      </c>
      <c r="F33" s="140"/>
      <c r="G33" s="139" t="s">
        <v>74</v>
      </c>
      <c r="H33" s="139"/>
      <c r="I33" s="140" t="s">
        <v>74</v>
      </c>
      <c r="J33" s="140"/>
      <c r="K33" s="134">
        <v>1500</v>
      </c>
      <c r="L33" s="134"/>
      <c r="M33" s="140" t="s">
        <v>74</v>
      </c>
      <c r="N33" s="140"/>
      <c r="O33" s="140" t="s">
        <v>74</v>
      </c>
      <c r="P33" s="140"/>
      <c r="Q33" s="142">
        <v>5000</v>
      </c>
      <c r="R33" s="142"/>
      <c r="S33" s="140" t="s">
        <v>74</v>
      </c>
      <c r="T33" s="140"/>
      <c r="U33" s="142">
        <v>5000</v>
      </c>
      <c r="V33" s="142"/>
    </row>
    <row r="34" spans="1:22" ht="24">
      <c r="A34" s="158"/>
      <c r="B34" s="158"/>
      <c r="C34" s="165"/>
      <c r="D34" s="36" t="s">
        <v>128</v>
      </c>
      <c r="E34" s="183">
        <v>0</v>
      </c>
      <c r="F34" s="183"/>
      <c r="G34" s="183"/>
      <c r="H34" s="183"/>
      <c r="I34" s="183"/>
      <c r="J34" s="183"/>
      <c r="K34" s="183"/>
      <c r="L34" s="183"/>
      <c r="M34" s="183"/>
      <c r="N34" s="183"/>
      <c r="O34" s="183"/>
      <c r="P34" s="183"/>
      <c r="Q34" s="183"/>
      <c r="R34" s="183"/>
      <c r="S34" s="183"/>
      <c r="T34" s="183"/>
      <c r="U34" s="183"/>
      <c r="V34" s="183"/>
    </row>
    <row r="35" spans="1:22" ht="24">
      <c r="A35" s="158"/>
      <c r="B35" s="158"/>
      <c r="C35" s="165"/>
      <c r="D35" s="36" t="s">
        <v>216</v>
      </c>
      <c r="E35" s="140" t="s">
        <v>74</v>
      </c>
      <c r="F35" s="140"/>
      <c r="G35" s="142" t="s">
        <v>74</v>
      </c>
      <c r="H35" s="142"/>
      <c r="I35" s="134" t="s">
        <v>74</v>
      </c>
      <c r="J35" s="134"/>
      <c r="K35" s="134" t="s">
        <v>74</v>
      </c>
      <c r="L35" s="134"/>
      <c r="M35" s="140">
        <v>6449</v>
      </c>
      <c r="N35" s="140"/>
      <c r="O35" s="140">
        <v>7349</v>
      </c>
      <c r="P35" s="140"/>
      <c r="Q35" s="140">
        <v>7349</v>
      </c>
      <c r="R35" s="140"/>
      <c r="S35" s="140">
        <v>7349</v>
      </c>
      <c r="T35" s="140"/>
      <c r="U35" s="140">
        <v>7349</v>
      </c>
      <c r="V35" s="140"/>
    </row>
    <row r="36" spans="1:22" ht="12.75" customHeight="1">
      <c r="A36" s="158" t="s">
        <v>59</v>
      </c>
      <c r="B36" s="158" t="s">
        <v>135</v>
      </c>
      <c r="C36" s="165"/>
      <c r="D36" s="36" t="s">
        <v>79</v>
      </c>
      <c r="E36" s="9">
        <v>0</v>
      </c>
      <c r="F36" s="9">
        <v>0</v>
      </c>
      <c r="G36" s="9">
        <v>101</v>
      </c>
      <c r="H36" s="9">
        <v>101</v>
      </c>
      <c r="I36" s="9">
        <v>147</v>
      </c>
      <c r="J36" s="9">
        <v>147</v>
      </c>
      <c r="K36" s="9">
        <v>152</v>
      </c>
      <c r="L36" s="9">
        <v>152</v>
      </c>
      <c r="M36" s="9">
        <v>181</v>
      </c>
      <c r="N36" s="11">
        <f>N64</f>
        <v>181</v>
      </c>
      <c r="O36" s="9" t="s">
        <v>74</v>
      </c>
      <c r="P36" s="9" t="s">
        <v>74</v>
      </c>
      <c r="Q36" s="11" t="s">
        <v>74</v>
      </c>
      <c r="R36" s="11" t="s">
        <v>74</v>
      </c>
      <c r="S36" s="9" t="s">
        <v>74</v>
      </c>
      <c r="T36" s="9" t="s">
        <v>74</v>
      </c>
      <c r="U36" s="11" t="s">
        <v>74</v>
      </c>
      <c r="V36" s="11" t="s">
        <v>74</v>
      </c>
    </row>
    <row r="37" spans="1:22" ht="24">
      <c r="A37" s="158"/>
      <c r="B37" s="158"/>
      <c r="C37" s="165"/>
      <c r="D37" s="36" t="s">
        <v>127</v>
      </c>
      <c r="E37" s="183" t="s">
        <v>74</v>
      </c>
      <c r="F37" s="183"/>
      <c r="G37" s="234" t="s">
        <v>74</v>
      </c>
      <c r="H37" s="234"/>
      <c r="I37" s="183" t="s">
        <v>74</v>
      </c>
      <c r="J37" s="183"/>
      <c r="K37" s="172">
        <v>150</v>
      </c>
      <c r="L37" s="172"/>
      <c r="M37" s="183" t="s">
        <v>74</v>
      </c>
      <c r="N37" s="183"/>
      <c r="O37" s="183" t="s">
        <v>74</v>
      </c>
      <c r="P37" s="183"/>
      <c r="Q37" s="176">
        <v>150</v>
      </c>
      <c r="R37" s="176"/>
      <c r="S37" s="183" t="s">
        <v>74</v>
      </c>
      <c r="T37" s="183"/>
      <c r="U37" s="176">
        <v>150</v>
      </c>
      <c r="V37" s="176"/>
    </row>
    <row r="38" spans="1:22" ht="24">
      <c r="A38" s="158"/>
      <c r="B38" s="158"/>
      <c r="C38" s="165"/>
      <c r="D38" s="36" t="s">
        <v>128</v>
      </c>
      <c r="E38" s="140">
        <v>0</v>
      </c>
      <c r="F38" s="140"/>
      <c r="G38" s="140"/>
      <c r="H38" s="140"/>
      <c r="I38" s="140"/>
      <c r="J38" s="140"/>
      <c r="K38" s="140"/>
      <c r="L38" s="140"/>
      <c r="M38" s="140"/>
      <c r="N38" s="140"/>
      <c r="O38" s="140"/>
      <c r="P38" s="140"/>
      <c r="Q38" s="140"/>
      <c r="R38" s="140"/>
      <c r="S38" s="140"/>
      <c r="T38" s="140"/>
      <c r="U38" s="140"/>
      <c r="V38" s="140"/>
    </row>
    <row r="39" spans="1:22" ht="24">
      <c r="A39" s="158"/>
      <c r="B39" s="158"/>
      <c r="C39" s="165"/>
      <c r="D39" s="36" t="s">
        <v>216</v>
      </c>
      <c r="E39" s="140" t="s">
        <v>74</v>
      </c>
      <c r="F39" s="140"/>
      <c r="G39" s="142" t="s">
        <v>74</v>
      </c>
      <c r="H39" s="142"/>
      <c r="I39" s="134" t="s">
        <v>74</v>
      </c>
      <c r="J39" s="134"/>
      <c r="K39" s="134" t="s">
        <v>74</v>
      </c>
      <c r="L39" s="134"/>
      <c r="M39" s="141" t="s">
        <v>329</v>
      </c>
      <c r="N39" s="141"/>
      <c r="O39" s="140">
        <f>O67</f>
        <v>221</v>
      </c>
      <c r="P39" s="140"/>
      <c r="Q39" s="140">
        <f>Q67</f>
        <v>230</v>
      </c>
      <c r="R39" s="140"/>
      <c r="S39" s="140">
        <f>S67</f>
        <v>230</v>
      </c>
      <c r="T39" s="140"/>
      <c r="U39" s="140">
        <f>U67</f>
        <v>230</v>
      </c>
      <c r="V39" s="140"/>
    </row>
    <row r="40" spans="1:22" ht="12.75" customHeight="1">
      <c r="A40" s="158" t="s">
        <v>25</v>
      </c>
      <c r="B40" s="158" t="s">
        <v>126</v>
      </c>
      <c r="C40" s="165"/>
      <c r="D40" s="36" t="s">
        <v>79</v>
      </c>
      <c r="E40" s="56">
        <v>0</v>
      </c>
      <c r="F40" s="57" t="s">
        <v>272</v>
      </c>
      <c r="G40" s="57" t="s">
        <v>273</v>
      </c>
      <c r="H40" s="58" t="s">
        <v>274</v>
      </c>
      <c r="I40" s="57">
        <v>3335391</v>
      </c>
      <c r="J40" s="57">
        <v>3517201</v>
      </c>
      <c r="K40" s="57">
        <v>3697310</v>
      </c>
      <c r="L40" s="57">
        <v>3837221</v>
      </c>
      <c r="M40" s="59">
        <v>3975687</v>
      </c>
      <c r="N40" s="59">
        <v>4074854</v>
      </c>
      <c r="O40" s="5" t="s">
        <v>74</v>
      </c>
      <c r="P40" s="5" t="s">
        <v>74</v>
      </c>
      <c r="Q40" s="6" t="s">
        <v>74</v>
      </c>
      <c r="R40" s="6" t="s">
        <v>74</v>
      </c>
      <c r="S40" s="5" t="s">
        <v>74</v>
      </c>
      <c r="T40" s="5" t="s">
        <v>74</v>
      </c>
      <c r="U40" s="6" t="s">
        <v>74</v>
      </c>
      <c r="V40" s="6" t="s">
        <v>74</v>
      </c>
    </row>
    <row r="41" spans="1:22" ht="24">
      <c r="A41" s="158"/>
      <c r="B41" s="158"/>
      <c r="C41" s="165"/>
      <c r="D41" s="36" t="s">
        <v>127</v>
      </c>
      <c r="E41" s="140" t="s">
        <v>74</v>
      </c>
      <c r="F41" s="140"/>
      <c r="G41" s="140" t="s">
        <v>74</v>
      </c>
      <c r="H41" s="140"/>
      <c r="I41" s="140" t="s">
        <v>74</v>
      </c>
      <c r="J41" s="140"/>
      <c r="K41" s="140">
        <v>1000000</v>
      </c>
      <c r="L41" s="140"/>
      <c r="M41" s="140" t="s">
        <v>74</v>
      </c>
      <c r="N41" s="140"/>
      <c r="O41" s="140" t="s">
        <v>74</v>
      </c>
      <c r="P41" s="140"/>
      <c r="Q41" s="139">
        <v>3000000</v>
      </c>
      <c r="R41" s="139"/>
      <c r="S41" s="140" t="s">
        <v>74</v>
      </c>
      <c r="T41" s="140"/>
      <c r="U41" s="139">
        <v>3500000</v>
      </c>
      <c r="V41" s="139"/>
    </row>
    <row r="42" spans="1:22" ht="24">
      <c r="A42" s="158"/>
      <c r="B42" s="158"/>
      <c r="C42" s="165"/>
      <c r="D42" s="36" t="s">
        <v>128</v>
      </c>
      <c r="E42" s="140">
        <v>0</v>
      </c>
      <c r="F42" s="140"/>
      <c r="G42" s="140"/>
      <c r="H42" s="140"/>
      <c r="I42" s="140"/>
      <c r="J42" s="140"/>
      <c r="K42" s="140"/>
      <c r="L42" s="140"/>
      <c r="M42" s="140"/>
      <c r="N42" s="140"/>
      <c r="O42" s="140"/>
      <c r="P42" s="140"/>
      <c r="Q42" s="140"/>
      <c r="R42" s="140"/>
      <c r="S42" s="140"/>
      <c r="T42" s="140"/>
      <c r="U42" s="140"/>
      <c r="V42" s="140"/>
    </row>
    <row r="43" spans="1:22" ht="24">
      <c r="A43" s="158"/>
      <c r="B43" s="158"/>
      <c r="C43" s="165"/>
      <c r="D43" s="36" t="s">
        <v>216</v>
      </c>
      <c r="E43" s="140" t="s">
        <v>74</v>
      </c>
      <c r="F43" s="140"/>
      <c r="G43" s="142" t="s">
        <v>74</v>
      </c>
      <c r="H43" s="142"/>
      <c r="I43" s="134" t="s">
        <v>74</v>
      </c>
      <c r="J43" s="134"/>
      <c r="K43" s="134" t="s">
        <v>74</v>
      </c>
      <c r="L43" s="134"/>
      <c r="M43" s="140">
        <v>4074854</v>
      </c>
      <c r="N43" s="140"/>
      <c r="O43" s="140">
        <v>4194854</v>
      </c>
      <c r="P43" s="140"/>
      <c r="Q43" s="140">
        <v>4194854</v>
      </c>
      <c r="R43" s="140"/>
      <c r="S43" s="140">
        <v>4194854</v>
      </c>
      <c r="T43" s="140"/>
      <c r="U43" s="140">
        <v>4194854</v>
      </c>
      <c r="V43" s="140"/>
    </row>
    <row r="44" spans="1:22" ht="12.75" customHeight="1">
      <c r="A44" s="293" t="s">
        <v>214</v>
      </c>
      <c r="B44" s="294"/>
      <c r="C44" s="294"/>
      <c r="D44" s="294"/>
      <c r="E44" s="294"/>
      <c r="F44" s="294"/>
      <c r="G44" s="294"/>
      <c r="H44" s="294"/>
      <c r="I44" s="294"/>
      <c r="J44" s="294"/>
      <c r="K44" s="294"/>
      <c r="L44" s="294"/>
      <c r="M44" s="294"/>
      <c r="N44" s="294"/>
      <c r="O44" s="294"/>
      <c r="P44" s="294"/>
      <c r="Q44" s="294"/>
      <c r="R44" s="294"/>
      <c r="S44" s="294"/>
      <c r="T44" s="294"/>
      <c r="U44" s="294"/>
      <c r="V44" s="295"/>
    </row>
    <row r="45" spans="1:22" ht="12.75">
      <c r="A45" s="193" t="s">
        <v>60</v>
      </c>
      <c r="B45" s="194"/>
      <c r="C45" s="194"/>
      <c r="D45" s="194"/>
      <c r="E45" s="194"/>
      <c r="F45" s="194"/>
      <c r="G45" s="194"/>
      <c r="H45" s="194"/>
      <c r="I45" s="194"/>
      <c r="J45" s="194"/>
      <c r="K45" s="194"/>
      <c r="L45" s="194"/>
      <c r="M45" s="194"/>
      <c r="N45" s="194"/>
      <c r="O45" s="194"/>
      <c r="P45" s="194"/>
      <c r="Q45" s="194"/>
      <c r="R45" s="194"/>
      <c r="S45" s="194"/>
      <c r="T45" s="194"/>
      <c r="U45" s="194"/>
      <c r="V45" s="195"/>
    </row>
    <row r="46" spans="1:22" s="3" customFormat="1" ht="12" customHeight="1">
      <c r="A46" s="146" t="s">
        <v>70</v>
      </c>
      <c r="B46" s="147"/>
      <c r="C46" s="147"/>
      <c r="D46" s="147"/>
      <c r="E46" s="147"/>
      <c r="F46" s="147"/>
      <c r="G46" s="147"/>
      <c r="H46" s="147"/>
      <c r="I46" s="147"/>
      <c r="J46" s="147"/>
      <c r="K46" s="147"/>
      <c r="L46" s="147"/>
      <c r="M46" s="147"/>
      <c r="N46" s="147"/>
      <c r="O46" s="147"/>
      <c r="P46" s="147"/>
      <c r="Q46" s="147"/>
      <c r="R46" s="147"/>
      <c r="S46" s="147"/>
      <c r="T46" s="147"/>
      <c r="U46" s="147"/>
      <c r="V46" s="148"/>
    </row>
    <row r="47" spans="1:22" ht="15.75" customHeight="1">
      <c r="A47" s="133" t="s">
        <v>72</v>
      </c>
      <c r="B47" s="133" t="s">
        <v>125</v>
      </c>
      <c r="C47" s="133" t="s">
        <v>71</v>
      </c>
      <c r="D47" s="43" t="s">
        <v>75</v>
      </c>
      <c r="E47" s="133">
        <v>2007</v>
      </c>
      <c r="F47" s="133"/>
      <c r="G47" s="133">
        <v>2008</v>
      </c>
      <c r="H47" s="133"/>
      <c r="I47" s="133">
        <v>2009</v>
      </c>
      <c r="J47" s="133"/>
      <c r="K47" s="133">
        <v>2010</v>
      </c>
      <c r="L47" s="133"/>
      <c r="M47" s="133">
        <v>2011</v>
      </c>
      <c r="N47" s="133"/>
      <c r="O47" s="133">
        <v>2012</v>
      </c>
      <c r="P47" s="133"/>
      <c r="Q47" s="135">
        <v>2013</v>
      </c>
      <c r="R47" s="135"/>
      <c r="S47" s="133">
        <v>2014</v>
      </c>
      <c r="T47" s="133"/>
      <c r="U47" s="135">
        <v>2015</v>
      </c>
      <c r="V47" s="135"/>
    </row>
    <row r="48" spans="1:22" ht="12.75">
      <c r="A48" s="133"/>
      <c r="B48" s="133"/>
      <c r="C48" s="133"/>
      <c r="D48" s="43" t="s">
        <v>76</v>
      </c>
      <c r="E48" s="43" t="s">
        <v>77</v>
      </c>
      <c r="F48" s="43" t="s">
        <v>78</v>
      </c>
      <c r="G48" s="43" t="s">
        <v>77</v>
      </c>
      <c r="H48" s="43" t="s">
        <v>78</v>
      </c>
      <c r="I48" s="43" t="s">
        <v>77</v>
      </c>
      <c r="J48" s="43" t="s">
        <v>78</v>
      </c>
      <c r="K48" s="43" t="s">
        <v>77</v>
      </c>
      <c r="L48" s="43" t="s">
        <v>78</v>
      </c>
      <c r="M48" s="43" t="s">
        <v>77</v>
      </c>
      <c r="N48" s="44" t="s">
        <v>78</v>
      </c>
      <c r="O48" s="43" t="s">
        <v>77</v>
      </c>
      <c r="P48" s="43" t="s">
        <v>78</v>
      </c>
      <c r="Q48" s="44" t="s">
        <v>77</v>
      </c>
      <c r="R48" s="44" t="s">
        <v>78</v>
      </c>
      <c r="S48" s="43" t="s">
        <v>77</v>
      </c>
      <c r="T48" s="43" t="s">
        <v>78</v>
      </c>
      <c r="U48" s="44" t="s">
        <v>77</v>
      </c>
      <c r="V48" s="44" t="s">
        <v>78</v>
      </c>
    </row>
    <row r="49" spans="1:22" ht="12.75" customHeight="1">
      <c r="A49" s="158" t="s">
        <v>61</v>
      </c>
      <c r="B49" s="158" t="s">
        <v>126</v>
      </c>
      <c r="C49" s="165"/>
      <c r="D49" s="36" t="s">
        <v>79</v>
      </c>
      <c r="E49" s="5">
        <v>0</v>
      </c>
      <c r="F49" s="5">
        <v>0</v>
      </c>
      <c r="G49" s="5">
        <v>90</v>
      </c>
      <c r="H49" s="5">
        <v>90</v>
      </c>
      <c r="I49" s="5">
        <v>120</v>
      </c>
      <c r="J49" s="5">
        <v>120</v>
      </c>
      <c r="K49" s="5">
        <v>168</v>
      </c>
      <c r="L49" s="5">
        <v>168</v>
      </c>
      <c r="M49" s="5">
        <v>196</v>
      </c>
      <c r="N49" s="6">
        <v>196</v>
      </c>
      <c r="O49" s="5" t="s">
        <v>74</v>
      </c>
      <c r="P49" s="5" t="s">
        <v>74</v>
      </c>
      <c r="Q49" s="6" t="s">
        <v>74</v>
      </c>
      <c r="R49" s="6" t="s">
        <v>74</v>
      </c>
      <c r="S49" s="5" t="s">
        <v>74</v>
      </c>
      <c r="T49" s="5" t="s">
        <v>74</v>
      </c>
      <c r="U49" s="6" t="s">
        <v>74</v>
      </c>
      <c r="V49" s="6" t="s">
        <v>74</v>
      </c>
    </row>
    <row r="50" spans="1:22" ht="24">
      <c r="A50" s="158"/>
      <c r="B50" s="158"/>
      <c r="C50" s="165"/>
      <c r="D50" s="36" t="s">
        <v>127</v>
      </c>
      <c r="E50" s="140" t="s">
        <v>74</v>
      </c>
      <c r="F50" s="140"/>
      <c r="G50" s="139" t="s">
        <v>74</v>
      </c>
      <c r="H50" s="139"/>
      <c r="I50" s="140" t="s">
        <v>74</v>
      </c>
      <c r="J50" s="140"/>
      <c r="K50" s="134">
        <v>150</v>
      </c>
      <c r="L50" s="134"/>
      <c r="M50" s="140" t="s">
        <v>74</v>
      </c>
      <c r="N50" s="140"/>
      <c r="O50" s="140" t="s">
        <v>74</v>
      </c>
      <c r="P50" s="140"/>
      <c r="Q50" s="142">
        <v>150</v>
      </c>
      <c r="R50" s="142"/>
      <c r="S50" s="140" t="s">
        <v>74</v>
      </c>
      <c r="T50" s="140"/>
      <c r="U50" s="142">
        <v>150</v>
      </c>
      <c r="V50" s="142"/>
    </row>
    <row r="51" spans="1:22" ht="24">
      <c r="A51" s="158"/>
      <c r="B51" s="158"/>
      <c r="C51" s="165"/>
      <c r="D51" s="36" t="s">
        <v>128</v>
      </c>
      <c r="E51" s="141">
        <v>0</v>
      </c>
      <c r="F51" s="141"/>
      <c r="G51" s="141"/>
      <c r="H51" s="141"/>
      <c r="I51" s="141"/>
      <c r="J51" s="141"/>
      <c r="K51" s="141"/>
      <c r="L51" s="141"/>
      <c r="M51" s="141"/>
      <c r="N51" s="141"/>
      <c r="O51" s="141"/>
      <c r="P51" s="141"/>
      <c r="Q51" s="141"/>
      <c r="R51" s="141"/>
      <c r="S51" s="141"/>
      <c r="T51" s="141"/>
      <c r="U51" s="141"/>
      <c r="V51" s="141"/>
    </row>
    <row r="52" spans="1:22" ht="24">
      <c r="A52" s="158"/>
      <c r="B52" s="158"/>
      <c r="C52" s="165"/>
      <c r="D52" s="36" t="s">
        <v>216</v>
      </c>
      <c r="E52" s="141" t="s">
        <v>74</v>
      </c>
      <c r="F52" s="141"/>
      <c r="G52" s="161" t="s">
        <v>74</v>
      </c>
      <c r="H52" s="161"/>
      <c r="I52" s="160" t="s">
        <v>74</v>
      </c>
      <c r="J52" s="160"/>
      <c r="K52" s="160" t="s">
        <v>74</v>
      </c>
      <c r="L52" s="160"/>
      <c r="M52" s="141" t="s">
        <v>329</v>
      </c>
      <c r="N52" s="141"/>
      <c r="O52" s="160">
        <v>221</v>
      </c>
      <c r="P52" s="160"/>
      <c r="Q52" s="160">
        <v>230</v>
      </c>
      <c r="R52" s="160"/>
      <c r="S52" s="160">
        <v>230</v>
      </c>
      <c r="T52" s="160"/>
      <c r="U52" s="160">
        <v>230</v>
      </c>
      <c r="V52" s="160"/>
    </row>
    <row r="53" spans="1:22" ht="12.75" customHeight="1">
      <c r="A53" s="158" t="s">
        <v>54</v>
      </c>
      <c r="B53" s="158" t="s">
        <v>126</v>
      </c>
      <c r="C53" s="187" t="s">
        <v>53</v>
      </c>
      <c r="D53" s="36" t="s">
        <v>79</v>
      </c>
      <c r="E53" s="33">
        <v>0</v>
      </c>
      <c r="F53" s="33">
        <v>0</v>
      </c>
      <c r="G53" s="33">
        <v>76</v>
      </c>
      <c r="H53" s="33">
        <v>143</v>
      </c>
      <c r="I53" s="33">
        <v>197</v>
      </c>
      <c r="J53" s="33">
        <v>197</v>
      </c>
      <c r="K53" s="33">
        <v>203</v>
      </c>
      <c r="L53" s="33">
        <v>231</v>
      </c>
      <c r="M53" s="80">
        <v>261</v>
      </c>
      <c r="N53" s="82">
        <v>261</v>
      </c>
      <c r="O53" s="33" t="s">
        <v>74</v>
      </c>
      <c r="P53" s="33" t="s">
        <v>74</v>
      </c>
      <c r="Q53" s="30" t="s">
        <v>74</v>
      </c>
      <c r="R53" s="30" t="s">
        <v>74</v>
      </c>
      <c r="S53" s="33" t="s">
        <v>74</v>
      </c>
      <c r="T53" s="33" t="s">
        <v>74</v>
      </c>
      <c r="U53" s="30" t="s">
        <v>74</v>
      </c>
      <c r="V53" s="30" t="s">
        <v>74</v>
      </c>
    </row>
    <row r="54" spans="1:22" ht="24">
      <c r="A54" s="158"/>
      <c r="B54" s="158"/>
      <c r="C54" s="187"/>
      <c r="D54" s="36" t="s">
        <v>127</v>
      </c>
      <c r="E54" s="141" t="s">
        <v>74</v>
      </c>
      <c r="F54" s="141"/>
      <c r="G54" s="149" t="s">
        <v>74</v>
      </c>
      <c r="H54" s="149"/>
      <c r="I54" s="141" t="s">
        <v>74</v>
      </c>
      <c r="J54" s="141"/>
      <c r="K54" s="160">
        <v>150</v>
      </c>
      <c r="L54" s="160"/>
      <c r="M54" s="141" t="s">
        <v>74</v>
      </c>
      <c r="N54" s="141"/>
      <c r="O54" s="141" t="s">
        <v>74</v>
      </c>
      <c r="P54" s="141"/>
      <c r="Q54" s="161">
        <v>150</v>
      </c>
      <c r="R54" s="161"/>
      <c r="S54" s="141" t="s">
        <v>74</v>
      </c>
      <c r="T54" s="141"/>
      <c r="U54" s="161">
        <v>150</v>
      </c>
      <c r="V54" s="161"/>
    </row>
    <row r="55" spans="1:22" ht="24">
      <c r="A55" s="158"/>
      <c r="B55" s="158"/>
      <c r="C55" s="187"/>
      <c r="D55" s="36" t="s">
        <v>128</v>
      </c>
      <c r="E55" s="141">
        <v>0</v>
      </c>
      <c r="F55" s="141"/>
      <c r="G55" s="141"/>
      <c r="H55" s="141"/>
      <c r="I55" s="141"/>
      <c r="J55" s="141"/>
      <c r="K55" s="141"/>
      <c r="L55" s="141"/>
      <c r="M55" s="141"/>
      <c r="N55" s="141"/>
      <c r="O55" s="141"/>
      <c r="P55" s="141"/>
      <c r="Q55" s="141"/>
      <c r="R55" s="141"/>
      <c r="S55" s="141"/>
      <c r="T55" s="141"/>
      <c r="U55" s="141"/>
      <c r="V55" s="141"/>
    </row>
    <row r="56" spans="1:22" ht="24">
      <c r="A56" s="158"/>
      <c r="B56" s="158"/>
      <c r="C56" s="187"/>
      <c r="D56" s="36" t="s">
        <v>216</v>
      </c>
      <c r="E56" s="141" t="s">
        <v>74</v>
      </c>
      <c r="F56" s="141"/>
      <c r="G56" s="161" t="s">
        <v>74</v>
      </c>
      <c r="H56" s="161"/>
      <c r="I56" s="160" t="s">
        <v>74</v>
      </c>
      <c r="J56" s="160"/>
      <c r="K56" s="160" t="s">
        <v>74</v>
      </c>
      <c r="L56" s="160"/>
      <c r="M56" s="141">
        <v>253</v>
      </c>
      <c r="N56" s="141"/>
      <c r="O56" s="141">
        <v>283</v>
      </c>
      <c r="P56" s="141"/>
      <c r="Q56" s="141">
        <v>283</v>
      </c>
      <c r="R56" s="141"/>
      <c r="S56" s="141">
        <v>283</v>
      </c>
      <c r="T56" s="141"/>
      <c r="U56" s="141">
        <v>283</v>
      </c>
      <c r="V56" s="141"/>
    </row>
    <row r="57" spans="1:22" s="3" customFormat="1" ht="12.75" customHeight="1">
      <c r="A57" s="158" t="s">
        <v>280</v>
      </c>
      <c r="B57" s="158" t="s">
        <v>126</v>
      </c>
      <c r="C57" s="187"/>
      <c r="D57" s="36" t="s">
        <v>79</v>
      </c>
      <c r="E57" s="33">
        <v>0</v>
      </c>
      <c r="F57" s="33">
        <v>0</v>
      </c>
      <c r="G57" s="33">
        <v>0</v>
      </c>
      <c r="H57" s="33">
        <v>3</v>
      </c>
      <c r="I57" s="33">
        <v>6</v>
      </c>
      <c r="J57" s="33">
        <v>6</v>
      </c>
      <c r="K57" s="33">
        <v>9</v>
      </c>
      <c r="L57" s="33">
        <v>9</v>
      </c>
      <c r="M57" s="33">
        <v>10</v>
      </c>
      <c r="N57" s="30">
        <v>10</v>
      </c>
      <c r="O57" s="33" t="s">
        <v>74</v>
      </c>
      <c r="P57" s="33" t="s">
        <v>74</v>
      </c>
      <c r="Q57" s="30" t="s">
        <v>74</v>
      </c>
      <c r="R57" s="30" t="s">
        <v>74</v>
      </c>
      <c r="S57" s="33" t="s">
        <v>74</v>
      </c>
      <c r="T57" s="33" t="s">
        <v>74</v>
      </c>
      <c r="U57" s="30" t="s">
        <v>74</v>
      </c>
      <c r="V57" s="30" t="s">
        <v>74</v>
      </c>
    </row>
    <row r="58" spans="1:22" ht="24">
      <c r="A58" s="158"/>
      <c r="B58" s="158"/>
      <c r="C58" s="187"/>
      <c r="D58" s="36" t="s">
        <v>127</v>
      </c>
      <c r="E58" s="141" t="s">
        <v>74</v>
      </c>
      <c r="F58" s="141"/>
      <c r="G58" s="149" t="s">
        <v>74</v>
      </c>
      <c r="H58" s="149"/>
      <c r="I58" s="141" t="s">
        <v>74</v>
      </c>
      <c r="J58" s="141"/>
      <c r="K58" s="160">
        <v>5</v>
      </c>
      <c r="L58" s="160"/>
      <c r="M58" s="141" t="s">
        <v>74</v>
      </c>
      <c r="N58" s="141"/>
      <c r="O58" s="141" t="s">
        <v>74</v>
      </c>
      <c r="P58" s="141"/>
      <c r="Q58" s="161">
        <v>20</v>
      </c>
      <c r="R58" s="161"/>
      <c r="S58" s="141" t="s">
        <v>74</v>
      </c>
      <c r="T58" s="141"/>
      <c r="U58" s="161">
        <v>22</v>
      </c>
      <c r="V58" s="161"/>
    </row>
    <row r="59" spans="1:22" ht="24">
      <c r="A59" s="158"/>
      <c r="B59" s="158"/>
      <c r="C59" s="187"/>
      <c r="D59" s="36" t="s">
        <v>128</v>
      </c>
      <c r="E59" s="140">
        <v>0</v>
      </c>
      <c r="F59" s="140"/>
      <c r="G59" s="140"/>
      <c r="H59" s="140"/>
      <c r="I59" s="140"/>
      <c r="J59" s="140"/>
      <c r="K59" s="140"/>
      <c r="L59" s="140"/>
      <c r="M59" s="140"/>
      <c r="N59" s="140"/>
      <c r="O59" s="140"/>
      <c r="P59" s="140"/>
      <c r="Q59" s="140"/>
      <c r="R59" s="140"/>
      <c r="S59" s="140"/>
      <c r="T59" s="140"/>
      <c r="U59" s="140"/>
      <c r="V59" s="140"/>
    </row>
    <row r="60" spans="1:22" ht="24">
      <c r="A60" s="158"/>
      <c r="B60" s="158"/>
      <c r="C60" s="187"/>
      <c r="D60" s="36" t="s">
        <v>216</v>
      </c>
      <c r="E60" s="140" t="s">
        <v>74</v>
      </c>
      <c r="F60" s="140"/>
      <c r="G60" s="142" t="s">
        <v>74</v>
      </c>
      <c r="H60" s="142"/>
      <c r="I60" s="134" t="s">
        <v>74</v>
      </c>
      <c r="J60" s="134"/>
      <c r="K60" s="134" t="s">
        <v>74</v>
      </c>
      <c r="L60" s="134"/>
      <c r="M60" s="183">
        <v>10</v>
      </c>
      <c r="N60" s="183"/>
      <c r="O60" s="183">
        <v>17</v>
      </c>
      <c r="P60" s="183"/>
      <c r="Q60" s="183">
        <v>19</v>
      </c>
      <c r="R60" s="183"/>
      <c r="S60" s="183">
        <v>19</v>
      </c>
      <c r="T60" s="183"/>
      <c r="U60" s="183">
        <v>19</v>
      </c>
      <c r="V60" s="183"/>
    </row>
    <row r="61" spans="1:22" ht="12.75" customHeight="1">
      <c r="A61" s="155" t="s">
        <v>112</v>
      </c>
      <c r="B61" s="156"/>
      <c r="C61" s="156"/>
      <c r="D61" s="156"/>
      <c r="E61" s="156"/>
      <c r="F61" s="156"/>
      <c r="G61" s="156"/>
      <c r="H61" s="156"/>
      <c r="I61" s="156"/>
      <c r="J61" s="156"/>
      <c r="K61" s="156"/>
      <c r="L61" s="156"/>
      <c r="M61" s="156"/>
      <c r="N61" s="156"/>
      <c r="O61" s="156"/>
      <c r="P61" s="156"/>
      <c r="Q61" s="156"/>
      <c r="R61" s="156"/>
      <c r="S61" s="156"/>
      <c r="T61" s="156"/>
      <c r="U61" s="156"/>
      <c r="V61" s="157"/>
    </row>
    <row r="62" spans="1:22" ht="12.75">
      <c r="A62" s="133" t="s">
        <v>72</v>
      </c>
      <c r="B62" s="133" t="s">
        <v>125</v>
      </c>
      <c r="C62" s="133" t="s">
        <v>71</v>
      </c>
      <c r="D62" s="43" t="s">
        <v>75</v>
      </c>
      <c r="E62" s="133">
        <v>2007</v>
      </c>
      <c r="F62" s="133"/>
      <c r="G62" s="133">
        <v>2008</v>
      </c>
      <c r="H62" s="133"/>
      <c r="I62" s="133">
        <v>2009</v>
      </c>
      <c r="J62" s="133"/>
      <c r="K62" s="133">
        <v>2010</v>
      </c>
      <c r="L62" s="133"/>
      <c r="M62" s="133">
        <v>2011</v>
      </c>
      <c r="N62" s="133"/>
      <c r="O62" s="133">
        <v>2012</v>
      </c>
      <c r="P62" s="133"/>
      <c r="Q62" s="135">
        <v>2013</v>
      </c>
      <c r="R62" s="135"/>
      <c r="S62" s="133">
        <v>2014</v>
      </c>
      <c r="T62" s="133"/>
      <c r="U62" s="135">
        <v>2015</v>
      </c>
      <c r="V62" s="135"/>
    </row>
    <row r="63" spans="1:22" ht="12.75">
      <c r="A63" s="133"/>
      <c r="B63" s="133"/>
      <c r="C63" s="133"/>
      <c r="D63" s="43" t="s">
        <v>76</v>
      </c>
      <c r="E63" s="43" t="s">
        <v>77</v>
      </c>
      <c r="F63" s="43" t="s">
        <v>78</v>
      </c>
      <c r="G63" s="43" t="s">
        <v>77</v>
      </c>
      <c r="H63" s="43" t="s">
        <v>78</v>
      </c>
      <c r="I63" s="43" t="s">
        <v>77</v>
      </c>
      <c r="J63" s="43" t="s">
        <v>78</v>
      </c>
      <c r="K63" s="43" t="s">
        <v>77</v>
      </c>
      <c r="L63" s="43" t="s">
        <v>78</v>
      </c>
      <c r="M63" s="43" t="s">
        <v>77</v>
      </c>
      <c r="N63" s="44" t="s">
        <v>78</v>
      </c>
      <c r="O63" s="43" t="s">
        <v>77</v>
      </c>
      <c r="P63" s="43" t="s">
        <v>78</v>
      </c>
      <c r="Q63" s="44" t="s">
        <v>77</v>
      </c>
      <c r="R63" s="44" t="s">
        <v>78</v>
      </c>
      <c r="S63" s="43" t="s">
        <v>77</v>
      </c>
      <c r="T63" s="43" t="s">
        <v>78</v>
      </c>
      <c r="U63" s="44" t="s">
        <v>77</v>
      </c>
      <c r="V63" s="44" t="s">
        <v>78</v>
      </c>
    </row>
    <row r="64" spans="1:22" ht="12.75" customHeight="1">
      <c r="A64" s="158" t="s">
        <v>62</v>
      </c>
      <c r="B64" s="158" t="s">
        <v>135</v>
      </c>
      <c r="C64" s="165"/>
      <c r="D64" s="36" t="s">
        <v>79</v>
      </c>
      <c r="E64" s="5">
        <v>0</v>
      </c>
      <c r="F64" s="5">
        <v>0</v>
      </c>
      <c r="G64" s="5">
        <v>101</v>
      </c>
      <c r="H64" s="5">
        <v>101</v>
      </c>
      <c r="I64" s="5">
        <v>147</v>
      </c>
      <c r="J64" s="5">
        <v>147</v>
      </c>
      <c r="K64" s="5">
        <v>152</v>
      </c>
      <c r="L64" s="5">
        <v>152</v>
      </c>
      <c r="M64" s="9">
        <v>181</v>
      </c>
      <c r="N64" s="11">
        <v>181</v>
      </c>
      <c r="O64" s="5" t="s">
        <v>74</v>
      </c>
      <c r="P64" s="5" t="s">
        <v>74</v>
      </c>
      <c r="Q64" s="6" t="s">
        <v>74</v>
      </c>
      <c r="R64" s="6" t="s">
        <v>74</v>
      </c>
      <c r="S64" s="5" t="s">
        <v>74</v>
      </c>
      <c r="T64" s="5" t="s">
        <v>74</v>
      </c>
      <c r="U64" s="6" t="s">
        <v>74</v>
      </c>
      <c r="V64" s="6" t="s">
        <v>74</v>
      </c>
    </row>
    <row r="65" spans="1:22" s="3" customFormat="1" ht="12" customHeight="1">
      <c r="A65" s="158"/>
      <c r="B65" s="158"/>
      <c r="C65" s="165"/>
      <c r="D65" s="36" t="s">
        <v>127</v>
      </c>
      <c r="E65" s="140" t="s">
        <v>74</v>
      </c>
      <c r="F65" s="140"/>
      <c r="G65" s="139" t="s">
        <v>74</v>
      </c>
      <c r="H65" s="139"/>
      <c r="I65" s="140" t="s">
        <v>74</v>
      </c>
      <c r="J65" s="140"/>
      <c r="K65" s="134">
        <v>150</v>
      </c>
      <c r="L65" s="134"/>
      <c r="M65" s="140" t="s">
        <v>74</v>
      </c>
      <c r="N65" s="140"/>
      <c r="O65" s="140" t="s">
        <v>74</v>
      </c>
      <c r="P65" s="140"/>
      <c r="Q65" s="142">
        <v>150</v>
      </c>
      <c r="R65" s="142"/>
      <c r="S65" s="140" t="s">
        <v>74</v>
      </c>
      <c r="T65" s="140"/>
      <c r="U65" s="142">
        <v>150</v>
      </c>
      <c r="V65" s="142"/>
    </row>
    <row r="66" spans="1:22" ht="24">
      <c r="A66" s="158"/>
      <c r="B66" s="158"/>
      <c r="C66" s="165"/>
      <c r="D66" s="36" t="s">
        <v>128</v>
      </c>
      <c r="E66" s="140">
        <v>0</v>
      </c>
      <c r="F66" s="140"/>
      <c r="G66" s="140"/>
      <c r="H66" s="140"/>
      <c r="I66" s="140"/>
      <c r="J66" s="140"/>
      <c r="K66" s="140"/>
      <c r="L66" s="140"/>
      <c r="M66" s="140"/>
      <c r="N66" s="140"/>
      <c r="O66" s="140"/>
      <c r="P66" s="140"/>
      <c r="Q66" s="140"/>
      <c r="R66" s="140"/>
      <c r="S66" s="140"/>
      <c r="T66" s="140"/>
      <c r="U66" s="140"/>
      <c r="V66" s="140"/>
    </row>
    <row r="67" spans="1:22" ht="24">
      <c r="A67" s="158"/>
      <c r="B67" s="158"/>
      <c r="C67" s="165"/>
      <c r="D67" s="36" t="s">
        <v>216</v>
      </c>
      <c r="E67" s="140" t="s">
        <v>74</v>
      </c>
      <c r="F67" s="140"/>
      <c r="G67" s="142" t="s">
        <v>74</v>
      </c>
      <c r="H67" s="142"/>
      <c r="I67" s="134" t="s">
        <v>74</v>
      </c>
      <c r="J67" s="134"/>
      <c r="K67" s="134" t="s">
        <v>74</v>
      </c>
      <c r="L67" s="134"/>
      <c r="M67" s="141" t="s">
        <v>329</v>
      </c>
      <c r="N67" s="141"/>
      <c r="O67" s="134">
        <v>221</v>
      </c>
      <c r="P67" s="134"/>
      <c r="Q67" s="134">
        <v>230</v>
      </c>
      <c r="R67" s="134"/>
      <c r="S67" s="134">
        <v>230</v>
      </c>
      <c r="T67" s="134"/>
      <c r="U67" s="134">
        <v>230</v>
      </c>
      <c r="V67" s="134"/>
    </row>
    <row r="68" spans="1:22" ht="15" customHeight="1">
      <c r="A68" s="196" t="s">
        <v>63</v>
      </c>
      <c r="B68" s="197"/>
      <c r="C68" s="197"/>
      <c r="D68" s="197"/>
      <c r="E68" s="197"/>
      <c r="F68" s="197"/>
      <c r="G68" s="197"/>
      <c r="H68" s="197"/>
      <c r="I68" s="197"/>
      <c r="J68" s="197"/>
      <c r="K68" s="197"/>
      <c r="L68" s="197"/>
      <c r="M68" s="197"/>
      <c r="N68" s="197"/>
      <c r="O68" s="197"/>
      <c r="P68" s="197"/>
      <c r="Q68" s="197"/>
      <c r="R68" s="197"/>
      <c r="S68" s="197"/>
      <c r="T68" s="197"/>
      <c r="U68" s="197"/>
      <c r="V68" s="198"/>
    </row>
    <row r="69" spans="1:22" ht="12.75" customHeight="1">
      <c r="A69" s="146" t="s">
        <v>70</v>
      </c>
      <c r="B69" s="147"/>
      <c r="C69" s="147"/>
      <c r="D69" s="147"/>
      <c r="E69" s="147"/>
      <c r="F69" s="147"/>
      <c r="G69" s="147"/>
      <c r="H69" s="147"/>
      <c r="I69" s="147"/>
      <c r="J69" s="147"/>
      <c r="K69" s="147"/>
      <c r="L69" s="147"/>
      <c r="M69" s="147"/>
      <c r="N69" s="147"/>
      <c r="O69" s="147"/>
      <c r="P69" s="147"/>
      <c r="Q69" s="147"/>
      <c r="R69" s="147"/>
      <c r="S69" s="147"/>
      <c r="T69" s="147"/>
      <c r="U69" s="147"/>
      <c r="V69" s="148"/>
    </row>
    <row r="70" spans="1:22" ht="12.75" customHeight="1">
      <c r="A70" s="133" t="s">
        <v>72</v>
      </c>
      <c r="B70" s="133" t="s">
        <v>125</v>
      </c>
      <c r="C70" s="133" t="s">
        <v>71</v>
      </c>
      <c r="D70" s="43" t="s">
        <v>75</v>
      </c>
      <c r="E70" s="133">
        <v>2007</v>
      </c>
      <c r="F70" s="133"/>
      <c r="G70" s="133">
        <v>2008</v>
      </c>
      <c r="H70" s="133"/>
      <c r="I70" s="133">
        <v>2009</v>
      </c>
      <c r="J70" s="133"/>
      <c r="K70" s="133">
        <v>2010</v>
      </c>
      <c r="L70" s="133"/>
      <c r="M70" s="133">
        <v>2011</v>
      </c>
      <c r="N70" s="133"/>
      <c r="O70" s="133">
        <v>2012</v>
      </c>
      <c r="P70" s="133"/>
      <c r="Q70" s="135">
        <v>2013</v>
      </c>
      <c r="R70" s="135"/>
      <c r="S70" s="133">
        <v>2014</v>
      </c>
      <c r="T70" s="133"/>
      <c r="U70" s="135">
        <v>2015</v>
      </c>
      <c r="V70" s="135"/>
    </row>
    <row r="71" spans="1:22" ht="12.75" customHeight="1">
      <c r="A71" s="133"/>
      <c r="B71" s="133"/>
      <c r="C71" s="133"/>
      <c r="D71" s="43" t="s">
        <v>76</v>
      </c>
      <c r="E71" s="43" t="s">
        <v>77</v>
      </c>
      <c r="F71" s="43" t="s">
        <v>78</v>
      </c>
      <c r="G71" s="43" t="s">
        <v>77</v>
      </c>
      <c r="H71" s="43" t="s">
        <v>78</v>
      </c>
      <c r="I71" s="43" t="s">
        <v>77</v>
      </c>
      <c r="J71" s="43" t="s">
        <v>78</v>
      </c>
      <c r="K71" s="43" t="s">
        <v>77</v>
      </c>
      <c r="L71" s="43" t="s">
        <v>78</v>
      </c>
      <c r="M71" s="43" t="s">
        <v>77</v>
      </c>
      <c r="N71" s="44" t="s">
        <v>78</v>
      </c>
      <c r="O71" s="43" t="s">
        <v>77</v>
      </c>
      <c r="P71" s="43" t="s">
        <v>78</v>
      </c>
      <c r="Q71" s="44" t="s">
        <v>77</v>
      </c>
      <c r="R71" s="44" t="s">
        <v>78</v>
      </c>
      <c r="S71" s="43" t="s">
        <v>77</v>
      </c>
      <c r="T71" s="43" t="s">
        <v>78</v>
      </c>
      <c r="U71" s="44" t="s">
        <v>77</v>
      </c>
      <c r="V71" s="44" t="s">
        <v>78</v>
      </c>
    </row>
    <row r="72" spans="1:22" ht="12.75" customHeight="1">
      <c r="A72" s="158" t="s">
        <v>268</v>
      </c>
      <c r="B72" s="158" t="s">
        <v>126</v>
      </c>
      <c r="C72" s="165"/>
      <c r="D72" s="36" t="s">
        <v>79</v>
      </c>
      <c r="E72" s="5">
        <v>0</v>
      </c>
      <c r="F72" s="5">
        <v>0</v>
      </c>
      <c r="G72" s="5">
        <v>0</v>
      </c>
      <c r="H72" s="5">
        <v>1</v>
      </c>
      <c r="I72" s="5">
        <v>2</v>
      </c>
      <c r="J72" s="5">
        <v>3</v>
      </c>
      <c r="K72" s="5">
        <v>5</v>
      </c>
      <c r="L72" s="5">
        <v>5</v>
      </c>
      <c r="M72" s="5">
        <v>7</v>
      </c>
      <c r="N72" s="6">
        <v>7</v>
      </c>
      <c r="O72" s="5" t="s">
        <v>74</v>
      </c>
      <c r="P72" s="5" t="s">
        <v>74</v>
      </c>
      <c r="Q72" s="6" t="s">
        <v>74</v>
      </c>
      <c r="R72" s="6" t="s">
        <v>74</v>
      </c>
      <c r="S72" s="5" t="s">
        <v>74</v>
      </c>
      <c r="T72" s="5" t="s">
        <v>74</v>
      </c>
      <c r="U72" s="6" t="s">
        <v>74</v>
      </c>
      <c r="V72" s="6" t="s">
        <v>74</v>
      </c>
    </row>
    <row r="73" spans="1:22" ht="24">
      <c r="A73" s="158"/>
      <c r="B73" s="158"/>
      <c r="C73" s="165"/>
      <c r="D73" s="36" t="s">
        <v>127</v>
      </c>
      <c r="E73" s="140" t="s">
        <v>74</v>
      </c>
      <c r="F73" s="140"/>
      <c r="G73" s="139" t="s">
        <v>74</v>
      </c>
      <c r="H73" s="139"/>
      <c r="I73" s="140" t="s">
        <v>74</v>
      </c>
      <c r="J73" s="140"/>
      <c r="K73" s="134">
        <v>3</v>
      </c>
      <c r="L73" s="134"/>
      <c r="M73" s="140" t="s">
        <v>74</v>
      </c>
      <c r="N73" s="140"/>
      <c r="O73" s="140" t="s">
        <v>74</v>
      </c>
      <c r="P73" s="140"/>
      <c r="Q73" s="142">
        <v>9</v>
      </c>
      <c r="R73" s="142"/>
      <c r="S73" s="140" t="s">
        <v>74</v>
      </c>
      <c r="T73" s="140"/>
      <c r="U73" s="142">
        <v>10</v>
      </c>
      <c r="V73" s="142"/>
    </row>
    <row r="74" spans="1:22" ht="24">
      <c r="A74" s="158"/>
      <c r="B74" s="158"/>
      <c r="C74" s="165"/>
      <c r="D74" s="36" t="s">
        <v>128</v>
      </c>
      <c r="E74" s="140">
        <v>0</v>
      </c>
      <c r="F74" s="140"/>
      <c r="G74" s="140"/>
      <c r="H74" s="140"/>
      <c r="I74" s="140"/>
      <c r="J74" s="140"/>
      <c r="K74" s="140"/>
      <c r="L74" s="140"/>
      <c r="M74" s="140"/>
      <c r="N74" s="140"/>
      <c r="O74" s="140"/>
      <c r="P74" s="140"/>
      <c r="Q74" s="140"/>
      <c r="R74" s="140"/>
      <c r="S74" s="140"/>
      <c r="T74" s="140"/>
      <c r="U74" s="140"/>
      <c r="V74" s="140"/>
    </row>
    <row r="75" spans="1:22" ht="24">
      <c r="A75" s="158"/>
      <c r="B75" s="158"/>
      <c r="C75" s="165"/>
      <c r="D75" s="36" t="s">
        <v>216</v>
      </c>
      <c r="E75" s="140" t="s">
        <v>74</v>
      </c>
      <c r="F75" s="140"/>
      <c r="G75" s="142" t="s">
        <v>74</v>
      </c>
      <c r="H75" s="142"/>
      <c r="I75" s="134" t="s">
        <v>74</v>
      </c>
      <c r="J75" s="134"/>
      <c r="K75" s="134" t="s">
        <v>74</v>
      </c>
      <c r="L75" s="134"/>
      <c r="M75" s="140">
        <v>7</v>
      </c>
      <c r="N75" s="140"/>
      <c r="O75" s="140">
        <v>8</v>
      </c>
      <c r="P75" s="140"/>
      <c r="Q75" s="140">
        <v>8</v>
      </c>
      <c r="R75" s="140"/>
      <c r="S75" s="140">
        <v>8</v>
      </c>
      <c r="T75" s="140"/>
      <c r="U75" s="140">
        <v>8</v>
      </c>
      <c r="V75" s="140"/>
    </row>
    <row r="76" spans="1:22" s="3" customFormat="1" ht="12.75" customHeight="1">
      <c r="A76" s="158" t="s">
        <v>269</v>
      </c>
      <c r="B76" s="158" t="s">
        <v>126</v>
      </c>
      <c r="C76" s="165"/>
      <c r="D76" s="36" t="s">
        <v>79</v>
      </c>
      <c r="E76" s="5">
        <v>0</v>
      </c>
      <c r="F76" s="5">
        <v>0</v>
      </c>
      <c r="G76" s="5">
        <v>0</v>
      </c>
      <c r="H76" s="5">
        <v>4</v>
      </c>
      <c r="I76" s="5">
        <v>10</v>
      </c>
      <c r="J76" s="5">
        <v>18</v>
      </c>
      <c r="K76" s="5">
        <v>38</v>
      </c>
      <c r="L76" s="5">
        <v>38</v>
      </c>
      <c r="M76" s="5">
        <v>54</v>
      </c>
      <c r="N76" s="6">
        <v>54</v>
      </c>
      <c r="O76" s="5" t="s">
        <v>74</v>
      </c>
      <c r="P76" s="5" t="s">
        <v>74</v>
      </c>
      <c r="Q76" s="6" t="s">
        <v>74</v>
      </c>
      <c r="R76" s="6" t="s">
        <v>74</v>
      </c>
      <c r="S76" s="5" t="s">
        <v>74</v>
      </c>
      <c r="T76" s="5" t="s">
        <v>74</v>
      </c>
      <c r="U76" s="6" t="s">
        <v>74</v>
      </c>
      <c r="V76" s="6" t="s">
        <v>74</v>
      </c>
    </row>
    <row r="77" spans="1:22" ht="24">
      <c r="A77" s="158"/>
      <c r="B77" s="158"/>
      <c r="C77" s="165"/>
      <c r="D77" s="36" t="s">
        <v>127</v>
      </c>
      <c r="E77" s="140" t="s">
        <v>74</v>
      </c>
      <c r="F77" s="140"/>
      <c r="G77" s="139" t="s">
        <v>74</v>
      </c>
      <c r="H77" s="139"/>
      <c r="I77" s="140" t="s">
        <v>74</v>
      </c>
      <c r="J77" s="140"/>
      <c r="K77" s="134">
        <v>8</v>
      </c>
      <c r="L77" s="134"/>
      <c r="M77" s="140" t="s">
        <v>74</v>
      </c>
      <c r="N77" s="140"/>
      <c r="O77" s="140" t="s">
        <v>74</v>
      </c>
      <c r="P77" s="140"/>
      <c r="Q77" s="142">
        <v>25</v>
      </c>
      <c r="R77" s="142"/>
      <c r="S77" s="140" t="s">
        <v>74</v>
      </c>
      <c r="T77" s="140"/>
      <c r="U77" s="142">
        <v>25</v>
      </c>
      <c r="V77" s="142"/>
    </row>
    <row r="78" spans="1:22" ht="24">
      <c r="A78" s="158"/>
      <c r="B78" s="158"/>
      <c r="C78" s="165"/>
      <c r="D78" s="36" t="s">
        <v>128</v>
      </c>
      <c r="E78" s="140">
        <v>0</v>
      </c>
      <c r="F78" s="140"/>
      <c r="G78" s="140"/>
      <c r="H78" s="140"/>
      <c r="I78" s="140"/>
      <c r="J78" s="140"/>
      <c r="K78" s="140"/>
      <c r="L78" s="140"/>
      <c r="M78" s="140"/>
      <c r="N78" s="140"/>
      <c r="O78" s="140"/>
      <c r="P78" s="140"/>
      <c r="Q78" s="140"/>
      <c r="R78" s="140"/>
      <c r="S78" s="140"/>
      <c r="T78" s="140"/>
      <c r="U78" s="140"/>
      <c r="V78" s="140"/>
    </row>
    <row r="79" spans="1:22" ht="24">
      <c r="A79" s="158"/>
      <c r="B79" s="158"/>
      <c r="C79" s="165"/>
      <c r="D79" s="36" t="s">
        <v>216</v>
      </c>
      <c r="E79" s="140" t="s">
        <v>74</v>
      </c>
      <c r="F79" s="140"/>
      <c r="G79" s="142" t="s">
        <v>74</v>
      </c>
      <c r="H79" s="142"/>
      <c r="I79" s="134" t="s">
        <v>74</v>
      </c>
      <c r="J79" s="134"/>
      <c r="K79" s="134" t="s">
        <v>74</v>
      </c>
      <c r="L79" s="134"/>
      <c r="M79" s="140">
        <v>54</v>
      </c>
      <c r="N79" s="140"/>
      <c r="O79" s="140">
        <v>61</v>
      </c>
      <c r="P79" s="140"/>
      <c r="Q79" s="140">
        <v>61</v>
      </c>
      <c r="R79" s="140"/>
      <c r="S79" s="140">
        <v>61</v>
      </c>
      <c r="T79" s="140"/>
      <c r="U79" s="140">
        <v>61</v>
      </c>
      <c r="V79" s="140"/>
    </row>
    <row r="80" spans="1:22" ht="12.75" customHeight="1">
      <c r="A80" s="155" t="s">
        <v>112</v>
      </c>
      <c r="B80" s="156"/>
      <c r="C80" s="156"/>
      <c r="D80" s="156"/>
      <c r="E80" s="156"/>
      <c r="F80" s="156"/>
      <c r="G80" s="156"/>
      <c r="H80" s="156"/>
      <c r="I80" s="156"/>
      <c r="J80" s="156"/>
      <c r="K80" s="156"/>
      <c r="L80" s="156"/>
      <c r="M80" s="156"/>
      <c r="N80" s="156"/>
      <c r="O80" s="156"/>
      <c r="P80" s="156"/>
      <c r="Q80" s="156"/>
      <c r="R80" s="156"/>
      <c r="S80" s="156"/>
      <c r="T80" s="156"/>
      <c r="U80" s="156"/>
      <c r="V80" s="157"/>
    </row>
    <row r="81" spans="1:22" ht="12.75">
      <c r="A81" s="133" t="s">
        <v>72</v>
      </c>
      <c r="B81" s="133" t="s">
        <v>125</v>
      </c>
      <c r="C81" s="133" t="s">
        <v>71</v>
      </c>
      <c r="D81" s="43" t="s">
        <v>75</v>
      </c>
      <c r="E81" s="133">
        <v>2007</v>
      </c>
      <c r="F81" s="133"/>
      <c r="G81" s="133">
        <v>2008</v>
      </c>
      <c r="H81" s="133"/>
      <c r="I81" s="133">
        <v>2009</v>
      </c>
      <c r="J81" s="133"/>
      <c r="K81" s="133">
        <v>2010</v>
      </c>
      <c r="L81" s="133"/>
      <c r="M81" s="133">
        <v>2011</v>
      </c>
      <c r="N81" s="133"/>
      <c r="O81" s="133">
        <v>2012</v>
      </c>
      <c r="P81" s="133"/>
      <c r="Q81" s="135">
        <v>2013</v>
      </c>
      <c r="R81" s="135"/>
      <c r="S81" s="133">
        <v>2014</v>
      </c>
      <c r="T81" s="133"/>
      <c r="U81" s="135">
        <v>2015</v>
      </c>
      <c r="V81" s="135"/>
    </row>
    <row r="82" spans="1:22" ht="24.75" customHeight="1">
      <c r="A82" s="133"/>
      <c r="B82" s="133"/>
      <c r="C82" s="133"/>
      <c r="D82" s="43" t="s">
        <v>76</v>
      </c>
      <c r="E82" s="43" t="s">
        <v>77</v>
      </c>
      <c r="F82" s="43" t="s">
        <v>78</v>
      </c>
      <c r="G82" s="43" t="s">
        <v>77</v>
      </c>
      <c r="H82" s="43" t="s">
        <v>78</v>
      </c>
      <c r="I82" s="43" t="s">
        <v>77</v>
      </c>
      <c r="J82" s="43" t="s">
        <v>78</v>
      </c>
      <c r="K82" s="43" t="s">
        <v>77</v>
      </c>
      <c r="L82" s="43" t="s">
        <v>78</v>
      </c>
      <c r="M82" s="43" t="s">
        <v>77</v>
      </c>
      <c r="N82" s="44" t="s">
        <v>78</v>
      </c>
      <c r="O82" s="43" t="s">
        <v>77</v>
      </c>
      <c r="P82" s="43" t="s">
        <v>78</v>
      </c>
      <c r="Q82" s="44" t="s">
        <v>77</v>
      </c>
      <c r="R82" s="44" t="s">
        <v>78</v>
      </c>
      <c r="S82" s="43" t="s">
        <v>77</v>
      </c>
      <c r="T82" s="43" t="s">
        <v>78</v>
      </c>
      <c r="U82" s="44" t="s">
        <v>77</v>
      </c>
      <c r="V82" s="44" t="s">
        <v>78</v>
      </c>
    </row>
    <row r="83" spans="1:22" ht="12.75" customHeight="1">
      <c r="A83" s="158" t="s">
        <v>58</v>
      </c>
      <c r="B83" s="158" t="s">
        <v>135</v>
      </c>
      <c r="C83" s="165"/>
      <c r="D83" s="36" t="s">
        <v>79</v>
      </c>
      <c r="E83" s="20">
        <v>0</v>
      </c>
      <c r="F83" s="20">
        <v>0</v>
      </c>
      <c r="G83" s="5">
        <v>0</v>
      </c>
      <c r="H83" s="5">
        <v>811</v>
      </c>
      <c r="I83" s="5">
        <v>2217</v>
      </c>
      <c r="J83" s="5">
        <v>2878</v>
      </c>
      <c r="K83" s="5">
        <v>5008</v>
      </c>
      <c r="L83" s="5">
        <v>5008</v>
      </c>
      <c r="M83" s="5">
        <v>6449</v>
      </c>
      <c r="N83" s="6">
        <v>6449</v>
      </c>
      <c r="O83" s="5" t="s">
        <v>74</v>
      </c>
      <c r="P83" s="5" t="s">
        <v>74</v>
      </c>
      <c r="Q83" s="6" t="s">
        <v>74</v>
      </c>
      <c r="R83" s="6" t="s">
        <v>74</v>
      </c>
      <c r="S83" s="5" t="s">
        <v>74</v>
      </c>
      <c r="T83" s="5" t="s">
        <v>74</v>
      </c>
      <c r="U83" s="6" t="s">
        <v>74</v>
      </c>
      <c r="V83" s="6" t="s">
        <v>74</v>
      </c>
    </row>
    <row r="84" spans="1:22" ht="24">
      <c r="A84" s="158"/>
      <c r="B84" s="158"/>
      <c r="C84" s="165"/>
      <c r="D84" s="36" t="s">
        <v>127</v>
      </c>
      <c r="E84" s="140" t="s">
        <v>74</v>
      </c>
      <c r="F84" s="140"/>
      <c r="G84" s="139" t="s">
        <v>74</v>
      </c>
      <c r="H84" s="139"/>
      <c r="I84" s="140" t="s">
        <v>74</v>
      </c>
      <c r="J84" s="140"/>
      <c r="K84" s="134">
        <v>1500</v>
      </c>
      <c r="L84" s="134"/>
      <c r="M84" s="140" t="s">
        <v>74</v>
      </c>
      <c r="N84" s="140"/>
      <c r="O84" s="140" t="s">
        <v>74</v>
      </c>
      <c r="P84" s="140"/>
      <c r="Q84" s="142">
        <v>5000</v>
      </c>
      <c r="R84" s="142"/>
      <c r="S84" s="140" t="s">
        <v>74</v>
      </c>
      <c r="T84" s="140"/>
      <c r="U84" s="142">
        <v>5000</v>
      </c>
      <c r="V84" s="142"/>
    </row>
    <row r="85" spans="1:22" ht="24">
      <c r="A85" s="158"/>
      <c r="B85" s="158"/>
      <c r="C85" s="165"/>
      <c r="D85" s="36" t="s">
        <v>128</v>
      </c>
      <c r="E85" s="140">
        <v>0</v>
      </c>
      <c r="F85" s="140"/>
      <c r="G85" s="140"/>
      <c r="H85" s="140"/>
      <c r="I85" s="140"/>
      <c r="J85" s="140"/>
      <c r="K85" s="140"/>
      <c r="L85" s="140"/>
      <c r="M85" s="140"/>
      <c r="N85" s="140"/>
      <c r="O85" s="140"/>
      <c r="P85" s="140"/>
      <c r="Q85" s="140"/>
      <c r="R85" s="140"/>
      <c r="S85" s="140"/>
      <c r="T85" s="140"/>
      <c r="U85" s="140"/>
      <c r="V85" s="140"/>
    </row>
    <row r="86" spans="1:22" ht="24">
      <c r="A86" s="158"/>
      <c r="B86" s="158"/>
      <c r="C86" s="165"/>
      <c r="D86" s="36" t="s">
        <v>216</v>
      </c>
      <c r="E86" s="140" t="s">
        <v>74</v>
      </c>
      <c r="F86" s="140"/>
      <c r="G86" s="142" t="s">
        <v>74</v>
      </c>
      <c r="H86" s="142"/>
      <c r="I86" s="134" t="s">
        <v>74</v>
      </c>
      <c r="J86" s="134"/>
      <c r="K86" s="134" t="s">
        <v>74</v>
      </c>
      <c r="L86" s="134"/>
      <c r="M86" s="140">
        <v>6449</v>
      </c>
      <c r="N86" s="140"/>
      <c r="O86" s="140">
        <v>7349</v>
      </c>
      <c r="P86" s="140"/>
      <c r="Q86" s="140">
        <v>7349</v>
      </c>
      <c r="R86" s="140"/>
      <c r="S86" s="140">
        <v>7349</v>
      </c>
      <c r="T86" s="140"/>
      <c r="U86" s="140">
        <v>7349</v>
      </c>
      <c r="V86" s="140"/>
    </row>
    <row r="87" spans="1:22" ht="15" customHeight="1">
      <c r="A87" s="158" t="s">
        <v>64</v>
      </c>
      <c r="B87" s="158" t="s">
        <v>126</v>
      </c>
      <c r="C87" s="165"/>
      <c r="D87" s="36" t="s">
        <v>79</v>
      </c>
      <c r="E87" s="56">
        <v>0</v>
      </c>
      <c r="F87" s="57" t="s">
        <v>272</v>
      </c>
      <c r="G87" s="57" t="s">
        <v>273</v>
      </c>
      <c r="H87" s="58" t="s">
        <v>274</v>
      </c>
      <c r="I87" s="57">
        <v>3335391</v>
      </c>
      <c r="J87" s="57">
        <v>3517201</v>
      </c>
      <c r="K87" s="57">
        <v>3697310</v>
      </c>
      <c r="L87" s="57">
        <v>3837221</v>
      </c>
      <c r="M87" s="59">
        <v>3975687</v>
      </c>
      <c r="N87" s="59">
        <v>4074854</v>
      </c>
      <c r="O87" s="5" t="s">
        <v>74</v>
      </c>
      <c r="P87" s="5" t="s">
        <v>74</v>
      </c>
      <c r="Q87" s="6" t="s">
        <v>74</v>
      </c>
      <c r="R87" s="6" t="s">
        <v>74</v>
      </c>
      <c r="S87" s="5" t="s">
        <v>74</v>
      </c>
      <c r="T87" s="5" t="s">
        <v>74</v>
      </c>
      <c r="U87" s="6" t="s">
        <v>74</v>
      </c>
      <c r="V87" s="6" t="s">
        <v>74</v>
      </c>
    </row>
    <row r="88" spans="1:22" ht="24">
      <c r="A88" s="158"/>
      <c r="B88" s="158"/>
      <c r="C88" s="165"/>
      <c r="D88" s="36" t="s">
        <v>127</v>
      </c>
      <c r="E88" s="140" t="s">
        <v>74</v>
      </c>
      <c r="F88" s="140"/>
      <c r="G88" s="139" t="s">
        <v>74</v>
      </c>
      <c r="H88" s="139"/>
      <c r="I88" s="140" t="s">
        <v>74</v>
      </c>
      <c r="J88" s="140"/>
      <c r="K88" s="140">
        <v>1000000</v>
      </c>
      <c r="L88" s="140"/>
      <c r="M88" s="139" t="s">
        <v>74</v>
      </c>
      <c r="N88" s="139"/>
      <c r="O88" s="139" t="s">
        <v>74</v>
      </c>
      <c r="P88" s="139"/>
      <c r="Q88" s="139">
        <v>3000000</v>
      </c>
      <c r="R88" s="139"/>
      <c r="S88" s="139" t="s">
        <v>74</v>
      </c>
      <c r="T88" s="139"/>
      <c r="U88" s="139">
        <v>3500000</v>
      </c>
      <c r="V88" s="139"/>
    </row>
    <row r="89" spans="1:22" ht="24">
      <c r="A89" s="158"/>
      <c r="B89" s="158"/>
      <c r="C89" s="165"/>
      <c r="D89" s="36" t="s">
        <v>128</v>
      </c>
      <c r="E89" s="140">
        <v>0</v>
      </c>
      <c r="F89" s="140"/>
      <c r="G89" s="140"/>
      <c r="H89" s="140"/>
      <c r="I89" s="140"/>
      <c r="J89" s="140"/>
      <c r="K89" s="140"/>
      <c r="L89" s="140"/>
      <c r="M89" s="140"/>
      <c r="N89" s="140"/>
      <c r="O89" s="140"/>
      <c r="P89" s="140"/>
      <c r="Q89" s="140"/>
      <c r="R89" s="140"/>
      <c r="S89" s="140"/>
      <c r="T89" s="140"/>
      <c r="U89" s="140"/>
      <c r="V89" s="140"/>
    </row>
    <row r="90" spans="1:22" ht="24">
      <c r="A90" s="158"/>
      <c r="B90" s="158"/>
      <c r="C90" s="165"/>
      <c r="D90" s="36" t="s">
        <v>216</v>
      </c>
      <c r="E90" s="140" t="s">
        <v>74</v>
      </c>
      <c r="F90" s="140"/>
      <c r="G90" s="142" t="s">
        <v>74</v>
      </c>
      <c r="H90" s="142"/>
      <c r="I90" s="134" t="s">
        <v>74</v>
      </c>
      <c r="J90" s="134"/>
      <c r="K90" s="134" t="s">
        <v>74</v>
      </c>
      <c r="L90" s="134"/>
      <c r="M90" s="140">
        <v>4074854</v>
      </c>
      <c r="N90" s="140"/>
      <c r="O90" s="140">
        <v>4194854</v>
      </c>
      <c r="P90" s="140"/>
      <c r="Q90" s="140">
        <v>4194854</v>
      </c>
      <c r="R90" s="140"/>
      <c r="S90" s="140">
        <v>4194854</v>
      </c>
      <c r="T90" s="140"/>
      <c r="U90" s="140">
        <v>4194854</v>
      </c>
      <c r="V90" s="140"/>
    </row>
    <row r="91" spans="1:22" ht="12.75" customHeight="1">
      <c r="A91" s="74" t="s">
        <v>80</v>
      </c>
      <c r="B91" s="75"/>
      <c r="C91" s="76"/>
      <c r="D91" s="186" t="s">
        <v>321</v>
      </c>
      <c r="E91" s="186"/>
      <c r="F91" s="186"/>
      <c r="G91" s="186"/>
      <c r="H91" s="186"/>
      <c r="I91" s="186"/>
      <c r="J91" s="186"/>
      <c r="K91" s="186"/>
      <c r="L91" s="186"/>
      <c r="M91" s="186"/>
      <c r="N91" s="186"/>
      <c r="O91" s="186"/>
      <c r="P91" s="186"/>
      <c r="Q91" s="186"/>
      <c r="R91" s="186"/>
      <c r="S91" s="186"/>
      <c r="T91" s="186"/>
      <c r="U91" s="186"/>
      <c r="V91" s="186"/>
    </row>
    <row r="92" spans="1:22" ht="14.25" customHeight="1">
      <c r="A92" s="77"/>
      <c r="B92" s="78"/>
      <c r="C92" s="79"/>
      <c r="D92" s="171" t="s">
        <v>330</v>
      </c>
      <c r="E92" s="171"/>
      <c r="F92" s="171"/>
      <c r="G92" s="171"/>
      <c r="H92" s="171"/>
      <c r="I92" s="171"/>
      <c r="J92" s="171"/>
      <c r="K92" s="171"/>
      <c r="L92" s="171"/>
      <c r="M92" s="171"/>
      <c r="N92" s="171"/>
      <c r="O92" s="171"/>
      <c r="P92" s="171"/>
      <c r="Q92" s="171"/>
      <c r="R92" s="171"/>
      <c r="S92" s="171"/>
      <c r="T92" s="171"/>
      <c r="U92" s="171"/>
      <c r="V92" s="171"/>
    </row>
    <row r="94" ht="12.75" customHeight="1"/>
    <row r="98" ht="12.75" customHeight="1"/>
  </sheetData>
  <sheetProtection/>
  <mergeCells count="436">
    <mergeCell ref="C87:C90"/>
    <mergeCell ref="C62:C63"/>
    <mergeCell ref="C64:C67"/>
    <mergeCell ref="C70:C71"/>
    <mergeCell ref="C72:C75"/>
    <mergeCell ref="C32:C35"/>
    <mergeCell ref="C36:C39"/>
    <mergeCell ref="C40:C43"/>
    <mergeCell ref="C83:C86"/>
    <mergeCell ref="A61:V61"/>
    <mergeCell ref="D92:V92"/>
    <mergeCell ref="S90:T90"/>
    <mergeCell ref="U90:V90"/>
    <mergeCell ref="O86:P86"/>
    <mergeCell ref="Q86:R86"/>
    <mergeCell ref="K86:L86"/>
    <mergeCell ref="U88:V88"/>
    <mergeCell ref="D91:V91"/>
    <mergeCell ref="K90:L90"/>
    <mergeCell ref="M90:N90"/>
    <mergeCell ref="O90:P90"/>
    <mergeCell ref="Q90:R90"/>
    <mergeCell ref="K88:L88"/>
    <mergeCell ref="M88:N88"/>
    <mergeCell ref="G90:H90"/>
    <mergeCell ref="I90:J90"/>
    <mergeCell ref="E89:V89"/>
    <mergeCell ref="E90:F90"/>
    <mergeCell ref="A87:A90"/>
    <mergeCell ref="O88:P88"/>
    <mergeCell ref="Q88:R88"/>
    <mergeCell ref="S88:T88"/>
    <mergeCell ref="E86:F86"/>
    <mergeCell ref="G86:H86"/>
    <mergeCell ref="B87:B90"/>
    <mergeCell ref="E88:F88"/>
    <mergeCell ref="G88:H88"/>
    <mergeCell ref="I88:J88"/>
    <mergeCell ref="Q84:R84"/>
    <mergeCell ref="S84:T84"/>
    <mergeCell ref="U84:V84"/>
    <mergeCell ref="G84:H84"/>
    <mergeCell ref="I84:J84"/>
    <mergeCell ref="E85:V85"/>
    <mergeCell ref="I86:J86"/>
    <mergeCell ref="S86:T86"/>
    <mergeCell ref="U86:V86"/>
    <mergeCell ref="K84:L84"/>
    <mergeCell ref="M84:N84"/>
    <mergeCell ref="A83:A86"/>
    <mergeCell ref="B83:B86"/>
    <mergeCell ref="E84:F84"/>
    <mergeCell ref="M86:N86"/>
    <mergeCell ref="O84:P84"/>
    <mergeCell ref="S81:T81"/>
    <mergeCell ref="U81:V81"/>
    <mergeCell ref="U79:V79"/>
    <mergeCell ref="A80:V80"/>
    <mergeCell ref="A81:A82"/>
    <mergeCell ref="B81:B82"/>
    <mergeCell ref="E81:F81"/>
    <mergeCell ref="G81:H81"/>
    <mergeCell ref="C76:C79"/>
    <mergeCell ref="C81:C82"/>
    <mergeCell ref="I81:J81"/>
    <mergeCell ref="K81:L81"/>
    <mergeCell ref="M81:N81"/>
    <mergeCell ref="M79:N79"/>
    <mergeCell ref="O79:P79"/>
    <mergeCell ref="Q79:R79"/>
    <mergeCell ref="O81:P81"/>
    <mergeCell ref="Q81:R81"/>
    <mergeCell ref="S79:T79"/>
    <mergeCell ref="E79:F79"/>
    <mergeCell ref="G79:H79"/>
    <mergeCell ref="I79:J79"/>
    <mergeCell ref="K79:L79"/>
    <mergeCell ref="Q77:R77"/>
    <mergeCell ref="S77:T77"/>
    <mergeCell ref="O77:P77"/>
    <mergeCell ref="U77:V77"/>
    <mergeCell ref="E78:V78"/>
    <mergeCell ref="U75:V75"/>
    <mergeCell ref="A76:A79"/>
    <mergeCell ref="B76:B79"/>
    <mergeCell ref="E77:F77"/>
    <mergeCell ref="G77:H77"/>
    <mergeCell ref="I77:J77"/>
    <mergeCell ref="K77:L77"/>
    <mergeCell ref="M77:N77"/>
    <mergeCell ref="O75:P75"/>
    <mergeCell ref="Q75:R75"/>
    <mergeCell ref="S75:T75"/>
    <mergeCell ref="E75:F75"/>
    <mergeCell ref="G75:H75"/>
    <mergeCell ref="I75:J75"/>
    <mergeCell ref="K75:L75"/>
    <mergeCell ref="S73:T73"/>
    <mergeCell ref="U73:V73"/>
    <mergeCell ref="E74:V74"/>
    <mergeCell ref="U70:V70"/>
    <mergeCell ref="A72:A75"/>
    <mergeCell ref="B72:B75"/>
    <mergeCell ref="E73:F73"/>
    <mergeCell ref="G73:H73"/>
    <mergeCell ref="I73:J73"/>
    <mergeCell ref="M75:N75"/>
    <mergeCell ref="K73:L73"/>
    <mergeCell ref="M73:N73"/>
    <mergeCell ref="O73:P73"/>
    <mergeCell ref="M70:N70"/>
    <mergeCell ref="O70:P70"/>
    <mergeCell ref="Q70:R70"/>
    <mergeCell ref="Q73:R73"/>
    <mergeCell ref="S70:T70"/>
    <mergeCell ref="U67:V67"/>
    <mergeCell ref="A68:V68"/>
    <mergeCell ref="A69:V69"/>
    <mergeCell ref="A70:A71"/>
    <mergeCell ref="B70:B71"/>
    <mergeCell ref="E70:F70"/>
    <mergeCell ref="G70:H70"/>
    <mergeCell ref="I70:J70"/>
    <mergeCell ref="K70:L70"/>
    <mergeCell ref="U65:V65"/>
    <mergeCell ref="E66:V66"/>
    <mergeCell ref="E67:F67"/>
    <mergeCell ref="G67:H67"/>
    <mergeCell ref="I67:J67"/>
    <mergeCell ref="K67:L67"/>
    <mergeCell ref="M67:N67"/>
    <mergeCell ref="O67:P67"/>
    <mergeCell ref="Q67:R67"/>
    <mergeCell ref="S67:T67"/>
    <mergeCell ref="M65:N65"/>
    <mergeCell ref="O65:P65"/>
    <mergeCell ref="Q65:R65"/>
    <mergeCell ref="S65:T65"/>
    <mergeCell ref="Q62:R62"/>
    <mergeCell ref="S62:T62"/>
    <mergeCell ref="M62:N62"/>
    <mergeCell ref="O62:P62"/>
    <mergeCell ref="A64:A67"/>
    <mergeCell ref="B64:B67"/>
    <mergeCell ref="E65:F65"/>
    <mergeCell ref="G65:H65"/>
    <mergeCell ref="I65:J65"/>
    <mergeCell ref="K65:L65"/>
    <mergeCell ref="A62:A63"/>
    <mergeCell ref="B62:B63"/>
    <mergeCell ref="E62:F62"/>
    <mergeCell ref="G62:H62"/>
    <mergeCell ref="I62:J62"/>
    <mergeCell ref="K62:L62"/>
    <mergeCell ref="U62:V62"/>
    <mergeCell ref="S58:T58"/>
    <mergeCell ref="U58:V58"/>
    <mergeCell ref="K60:L60"/>
    <mergeCell ref="M60:N60"/>
    <mergeCell ref="O60:P60"/>
    <mergeCell ref="Q60:R60"/>
    <mergeCell ref="S60:T60"/>
    <mergeCell ref="U60:V60"/>
    <mergeCell ref="G58:H58"/>
    <mergeCell ref="I58:J58"/>
    <mergeCell ref="E59:V59"/>
    <mergeCell ref="E60:F60"/>
    <mergeCell ref="G60:H60"/>
    <mergeCell ref="I60:J60"/>
    <mergeCell ref="K58:L58"/>
    <mergeCell ref="M58:N58"/>
    <mergeCell ref="O58:P58"/>
    <mergeCell ref="Q58:R58"/>
    <mergeCell ref="A57:A60"/>
    <mergeCell ref="B57:B60"/>
    <mergeCell ref="E58:F58"/>
    <mergeCell ref="C57:C60"/>
    <mergeCell ref="S54:T54"/>
    <mergeCell ref="U54:V54"/>
    <mergeCell ref="K56:L56"/>
    <mergeCell ref="M56:N56"/>
    <mergeCell ref="O56:P56"/>
    <mergeCell ref="Q56:R56"/>
    <mergeCell ref="S56:T56"/>
    <mergeCell ref="U56:V56"/>
    <mergeCell ref="G54:H54"/>
    <mergeCell ref="I54:J54"/>
    <mergeCell ref="E55:V55"/>
    <mergeCell ref="E56:F56"/>
    <mergeCell ref="G56:H56"/>
    <mergeCell ref="I56:J56"/>
    <mergeCell ref="K54:L54"/>
    <mergeCell ref="M54:N54"/>
    <mergeCell ref="O54:P54"/>
    <mergeCell ref="Q54:R54"/>
    <mergeCell ref="A53:A56"/>
    <mergeCell ref="B53:B56"/>
    <mergeCell ref="E54:F54"/>
    <mergeCell ref="C53:C56"/>
    <mergeCell ref="S50:T50"/>
    <mergeCell ref="U50:V50"/>
    <mergeCell ref="K52:L52"/>
    <mergeCell ref="M52:N52"/>
    <mergeCell ref="O52:P52"/>
    <mergeCell ref="Q52:R52"/>
    <mergeCell ref="S52:T52"/>
    <mergeCell ref="U52:V52"/>
    <mergeCell ref="G50:H50"/>
    <mergeCell ref="I50:J50"/>
    <mergeCell ref="E51:V51"/>
    <mergeCell ref="E52:F52"/>
    <mergeCell ref="G52:H52"/>
    <mergeCell ref="I52:J52"/>
    <mergeCell ref="K50:L50"/>
    <mergeCell ref="M50:N50"/>
    <mergeCell ref="O50:P50"/>
    <mergeCell ref="Q50:R50"/>
    <mergeCell ref="A49:A52"/>
    <mergeCell ref="B49:B52"/>
    <mergeCell ref="E50:F50"/>
    <mergeCell ref="C49:C52"/>
    <mergeCell ref="O47:P47"/>
    <mergeCell ref="Q47:R47"/>
    <mergeCell ref="A47:A48"/>
    <mergeCell ref="B47:B48"/>
    <mergeCell ref="E47:F47"/>
    <mergeCell ref="C47:C48"/>
    <mergeCell ref="S47:T47"/>
    <mergeCell ref="U47:V47"/>
    <mergeCell ref="G47:H47"/>
    <mergeCell ref="I47:J47"/>
    <mergeCell ref="K47:L47"/>
    <mergeCell ref="M47:N47"/>
    <mergeCell ref="A45:V45"/>
    <mergeCell ref="A46:V46"/>
    <mergeCell ref="E43:F43"/>
    <mergeCell ref="G43:H43"/>
    <mergeCell ref="I43:J43"/>
    <mergeCell ref="K43:L43"/>
    <mergeCell ref="M43:N43"/>
    <mergeCell ref="O43:P43"/>
    <mergeCell ref="A44:V44"/>
    <mergeCell ref="Q43:R43"/>
    <mergeCell ref="S43:T43"/>
    <mergeCell ref="U43:V43"/>
    <mergeCell ref="A40:A43"/>
    <mergeCell ref="B40:B43"/>
    <mergeCell ref="E41:F41"/>
    <mergeCell ref="U41:V41"/>
    <mergeCell ref="E42:V42"/>
    <mergeCell ref="G41:H41"/>
    <mergeCell ref="M41:N41"/>
    <mergeCell ref="O41:P41"/>
    <mergeCell ref="Q41:R41"/>
    <mergeCell ref="S41:T41"/>
    <mergeCell ref="I41:J41"/>
    <mergeCell ref="K41:L41"/>
    <mergeCell ref="K39:L39"/>
    <mergeCell ref="M39:N39"/>
    <mergeCell ref="O39:P39"/>
    <mergeCell ref="Q39:R39"/>
    <mergeCell ref="S39:T39"/>
    <mergeCell ref="I39:J39"/>
    <mergeCell ref="U39:V39"/>
    <mergeCell ref="M37:N37"/>
    <mergeCell ref="O37:P37"/>
    <mergeCell ref="A36:A39"/>
    <mergeCell ref="B36:B39"/>
    <mergeCell ref="E37:F37"/>
    <mergeCell ref="U37:V37"/>
    <mergeCell ref="E38:V38"/>
    <mergeCell ref="E39:F39"/>
    <mergeCell ref="G39:H39"/>
    <mergeCell ref="M35:N35"/>
    <mergeCell ref="O35:P35"/>
    <mergeCell ref="Q35:R35"/>
    <mergeCell ref="S35:T35"/>
    <mergeCell ref="U35:V35"/>
    <mergeCell ref="G37:H37"/>
    <mergeCell ref="Q37:R37"/>
    <mergeCell ref="S37:T37"/>
    <mergeCell ref="I37:J37"/>
    <mergeCell ref="K37:L37"/>
    <mergeCell ref="K33:L33"/>
    <mergeCell ref="A32:A35"/>
    <mergeCell ref="B32:B35"/>
    <mergeCell ref="E33:F33"/>
    <mergeCell ref="U33:V33"/>
    <mergeCell ref="E34:V34"/>
    <mergeCell ref="E35:F35"/>
    <mergeCell ref="G35:H35"/>
    <mergeCell ref="I35:J35"/>
    <mergeCell ref="K35:L35"/>
    <mergeCell ref="Q30:R30"/>
    <mergeCell ref="S30:T30"/>
    <mergeCell ref="U30:V30"/>
    <mergeCell ref="G33:H33"/>
    <mergeCell ref="Q33:R33"/>
    <mergeCell ref="S33:T33"/>
    <mergeCell ref="O30:P30"/>
    <mergeCell ref="M33:N33"/>
    <mergeCell ref="O33:P33"/>
    <mergeCell ref="I33:J33"/>
    <mergeCell ref="A30:A31"/>
    <mergeCell ref="B30:B31"/>
    <mergeCell ref="E30:F30"/>
    <mergeCell ref="G30:H30"/>
    <mergeCell ref="I30:J30"/>
    <mergeCell ref="M30:N30"/>
    <mergeCell ref="C30:C31"/>
    <mergeCell ref="K28:L28"/>
    <mergeCell ref="M28:N28"/>
    <mergeCell ref="O28:P28"/>
    <mergeCell ref="K30:L30"/>
    <mergeCell ref="O26:P26"/>
    <mergeCell ref="Q26:R26"/>
    <mergeCell ref="K26:L26"/>
    <mergeCell ref="M26:N26"/>
    <mergeCell ref="Q28:R28"/>
    <mergeCell ref="A29:V29"/>
    <mergeCell ref="S26:T26"/>
    <mergeCell ref="U26:V26"/>
    <mergeCell ref="G26:H26"/>
    <mergeCell ref="I26:J26"/>
    <mergeCell ref="E27:V27"/>
    <mergeCell ref="E28:F28"/>
    <mergeCell ref="G28:H28"/>
    <mergeCell ref="I28:J28"/>
    <mergeCell ref="S28:T28"/>
    <mergeCell ref="U28:V28"/>
    <mergeCell ref="A25:A28"/>
    <mergeCell ref="B25:B28"/>
    <mergeCell ref="E26:F26"/>
    <mergeCell ref="C25:C28"/>
    <mergeCell ref="S22:T22"/>
    <mergeCell ref="U22:V22"/>
    <mergeCell ref="K24:L24"/>
    <mergeCell ref="M24:N24"/>
    <mergeCell ref="O24:P24"/>
    <mergeCell ref="Q24:R24"/>
    <mergeCell ref="S24:T24"/>
    <mergeCell ref="U24:V24"/>
    <mergeCell ref="G22:H22"/>
    <mergeCell ref="I22:J22"/>
    <mergeCell ref="E23:V23"/>
    <mergeCell ref="E24:F24"/>
    <mergeCell ref="G24:H24"/>
    <mergeCell ref="I24:J24"/>
    <mergeCell ref="K22:L22"/>
    <mergeCell ref="M22:N22"/>
    <mergeCell ref="O22:P22"/>
    <mergeCell ref="Q22:R22"/>
    <mergeCell ref="A21:A24"/>
    <mergeCell ref="B21:B24"/>
    <mergeCell ref="E22:F22"/>
    <mergeCell ref="C21:C24"/>
    <mergeCell ref="S18:T18"/>
    <mergeCell ref="U18:V18"/>
    <mergeCell ref="K20:L20"/>
    <mergeCell ref="M20:N20"/>
    <mergeCell ref="O20:P20"/>
    <mergeCell ref="Q20:R20"/>
    <mergeCell ref="S20:T20"/>
    <mergeCell ref="U20:V20"/>
    <mergeCell ref="G18:H18"/>
    <mergeCell ref="I18:J18"/>
    <mergeCell ref="E19:V19"/>
    <mergeCell ref="E20:F20"/>
    <mergeCell ref="G20:H20"/>
    <mergeCell ref="I20:J20"/>
    <mergeCell ref="K18:L18"/>
    <mergeCell ref="M18:N18"/>
    <mergeCell ref="O18:P18"/>
    <mergeCell ref="Q18:R18"/>
    <mergeCell ref="A17:A20"/>
    <mergeCell ref="B17:B20"/>
    <mergeCell ref="E18:F18"/>
    <mergeCell ref="C17:C20"/>
    <mergeCell ref="S14:T14"/>
    <mergeCell ref="U14:V14"/>
    <mergeCell ref="K16:L16"/>
    <mergeCell ref="M16:N16"/>
    <mergeCell ref="O16:P16"/>
    <mergeCell ref="Q16:R16"/>
    <mergeCell ref="S16:T16"/>
    <mergeCell ref="U16:V16"/>
    <mergeCell ref="G14:H14"/>
    <mergeCell ref="I14:J14"/>
    <mergeCell ref="E15:V15"/>
    <mergeCell ref="E16:F16"/>
    <mergeCell ref="G16:H16"/>
    <mergeCell ref="I16:J16"/>
    <mergeCell ref="K14:L14"/>
    <mergeCell ref="M14:N14"/>
    <mergeCell ref="O14:P14"/>
    <mergeCell ref="Q14:R14"/>
    <mergeCell ref="A13:A16"/>
    <mergeCell ref="B13:B16"/>
    <mergeCell ref="E14:F14"/>
    <mergeCell ref="C13:C16"/>
    <mergeCell ref="S10:T10"/>
    <mergeCell ref="U10:V10"/>
    <mergeCell ref="K12:L12"/>
    <mergeCell ref="M12:N12"/>
    <mergeCell ref="O12:P12"/>
    <mergeCell ref="Q12:R12"/>
    <mergeCell ref="S12:T12"/>
    <mergeCell ref="U12:V12"/>
    <mergeCell ref="G10:H10"/>
    <mergeCell ref="I10:J10"/>
    <mergeCell ref="E11:V11"/>
    <mergeCell ref="E12:F12"/>
    <mergeCell ref="G12:H12"/>
    <mergeCell ref="I12:J12"/>
    <mergeCell ref="K10:L10"/>
    <mergeCell ref="M10:N10"/>
    <mergeCell ref="O10:P10"/>
    <mergeCell ref="Q10:R10"/>
    <mergeCell ref="A9:A12"/>
    <mergeCell ref="B9:B12"/>
    <mergeCell ref="E10:F10"/>
    <mergeCell ref="C9:C12"/>
    <mergeCell ref="O7:P7"/>
    <mergeCell ref="Q7:R7"/>
    <mergeCell ref="A7:A8"/>
    <mergeCell ref="B7:B8"/>
    <mergeCell ref="E7:F7"/>
    <mergeCell ref="C7:C8"/>
    <mergeCell ref="A5:V5"/>
    <mergeCell ref="A6:V6"/>
    <mergeCell ref="S7:T7"/>
    <mergeCell ref="U7:V7"/>
    <mergeCell ref="G7:H7"/>
    <mergeCell ref="I7:J7"/>
    <mergeCell ref="K7:L7"/>
    <mergeCell ref="M7:N7"/>
  </mergeCells>
  <hyperlinks>
    <hyperlink ref="B7" r:id="rId1" display="_ftn1"/>
  </hyperlinks>
  <printOptions/>
  <pageMargins left="0.7086614173228347" right="0.7086614173228347" top="0.27" bottom="0.35433070866141736" header="0.2" footer="0.21"/>
  <pageSetup horizontalDpi="600" verticalDpi="600" orientation="landscape" paperSize="9" scale="60" r:id="rId2"/>
  <headerFooter>
    <oddFooter>&amp;LZałącznik II do sprawozdania okresowego za II półrocze 2011 r. - RPO WL&amp;Rstrona&amp;P/&amp;N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Krzysztof Kurek</dc:creator>
  <cp:keywords/>
  <dc:description/>
  <cp:lastModifiedBy>Remigiusz Małecki</cp:lastModifiedBy>
  <cp:lastPrinted>2012-03-13T08:55:33Z</cp:lastPrinted>
  <dcterms:created xsi:type="dcterms:W3CDTF">2008-08-27T11:23:29Z</dcterms:created>
  <dcterms:modified xsi:type="dcterms:W3CDTF">2012-04-13T08:48:03Z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