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8150" windowHeight="11595" firstSheet="9" activeTab="13"/>
  </bookViews>
  <sheets>
    <sheet name="Załącznik I" sheetId="1" r:id="rId1"/>
    <sheet name="Załącznik II" sheetId="2" r:id="rId2"/>
    <sheet name="Załącznik III" sheetId="3" r:id="rId3"/>
    <sheet name="Załącznik IV  Oś I" sheetId="4" r:id="rId4"/>
    <sheet name="Załącznik IV Oś II" sheetId="5" r:id="rId5"/>
    <sheet name="Załącznik IV Oś III" sheetId="6" r:id="rId6"/>
    <sheet name="Załącznik IV Oś IV" sheetId="7" r:id="rId7"/>
    <sheet name="Załącznik IV Oś V" sheetId="8" r:id="rId8"/>
    <sheet name="Załącznik IV Oś VI" sheetId="9" r:id="rId9"/>
    <sheet name="Załącznik IV Oś VII" sheetId="10" r:id="rId10"/>
    <sheet name="Załącznik IV Oś VIII" sheetId="11" r:id="rId11"/>
    <sheet name="Załącznik IV Oś IX" sheetId="12" r:id="rId12"/>
    <sheet name="Załącznik V" sheetId="13" r:id="rId13"/>
    <sheet name="Załącznik VI" sheetId="14" r:id="rId14"/>
    <sheet name="Załącznik VII- Tabela 7a" sheetId="15" r:id="rId15"/>
    <sheet name="Załącznik VII- Tabela 7b" sheetId="16" r:id="rId16"/>
    <sheet name="Załącznik IX" sheetId="17" r:id="rId17"/>
    <sheet name="Załącznik XI" sheetId="18" r:id="rId18"/>
  </sheets>
  <externalReferences>
    <externalReference r:id="rId21"/>
  </externalReferences>
  <definedNames>
    <definedName name="_xlnm.Print_Area" localSheetId="0">'Załącznik I'!$A$1:$N$122</definedName>
    <definedName name="_xlnm.Print_Area" localSheetId="3">'Załącznik IV  Oś I'!$A$1:$N$316</definedName>
    <definedName name="_xlnm.Print_Area" localSheetId="4">'Załącznik IV Oś II'!$A$1:$N$91</definedName>
    <definedName name="_xlnm.Print_Area" localSheetId="5">'Załącznik IV Oś III'!$A$1:$N$63</definedName>
    <definedName name="_xlnm.Print_Area" localSheetId="6">'Załącznik IV Oś IV'!$A$1:$N$68</definedName>
    <definedName name="_xlnm.Print_Area" localSheetId="11">'Załącznik IV Oś IX'!$A$1:$N$79</definedName>
    <definedName name="_xlnm.Print_Area" localSheetId="7">'Załącznik IV Oś V'!$A$1:$N$176</definedName>
    <definedName name="_xlnm.Print_Area" localSheetId="8">'Załącznik IV Oś VI'!$A$1:$N$79</definedName>
    <definedName name="_xlnm.Print_Area" localSheetId="9">'Załącznik IV Oś VII'!$A$1:$N$98</definedName>
    <definedName name="_xlnm.Print_Area" localSheetId="10">'Załącznik IV Oś VIII'!$A$1:$N$156</definedName>
    <definedName name="_xlnm.Print_Area" localSheetId="16">'Załącznik IX'!$A$1:$K$6</definedName>
    <definedName name="_xlnm.Print_Area" localSheetId="12">'Załącznik V'!$A$1:$H$1062</definedName>
    <definedName name="_xlnm.Print_Area" localSheetId="13">'Załącznik VI'!$A$1:$G$18</definedName>
    <definedName name="_xlnm.Print_Area" localSheetId="14">'Załącznik VII- Tabela 7a'!$A$1:$M$27</definedName>
    <definedName name="_xlnm.Print_Area" localSheetId="15">'Załącznik VII- Tabela 7b'!$A$1:$N$17</definedName>
    <definedName name="_xlnm.Print_Area" localSheetId="17">'Załącznik XI'!$A$1:$B$48</definedName>
  </definedNames>
  <calcPr fullCalcOnLoad="1"/>
</workbook>
</file>

<file path=xl/comments1.xml><?xml version="1.0" encoding="utf-8"?>
<comments xmlns="http://schemas.openxmlformats.org/spreadsheetml/2006/main">
  <authors>
    <author>madrakiewiczr</author>
  </authors>
  <commentList>
    <comment ref="H58" authorId="0">
      <text>
        <r>
          <rPr>
            <b/>
            <sz val="10"/>
            <rFont val="Tahoma"/>
            <family val="2"/>
          </rPr>
          <t>madrakiewiczr:</t>
        </r>
        <r>
          <rPr>
            <sz val="10"/>
            <rFont val="Tahoma"/>
            <family val="2"/>
          </rPr>
          <t xml:space="preserve">
z 1.6</t>
        </r>
      </text>
    </comment>
    <comment ref="H77" authorId="0">
      <text>
        <r>
          <rPr>
            <b/>
            <sz val="10"/>
            <rFont val="Tahoma"/>
            <family val="2"/>
          </rPr>
          <t>madrakiewiczr:</t>
        </r>
        <r>
          <rPr>
            <sz val="10"/>
            <rFont val="Tahoma"/>
            <family val="2"/>
          </rPr>
          <t xml:space="preserve">
l.firm z kap. Zagr. Z wniosku o płatność 3.1 przez 877(wartość z 2006)</t>
        </r>
      </text>
    </comment>
  </commentList>
</comments>
</file>

<file path=xl/comments18.xml><?xml version="1.0" encoding="utf-8"?>
<comments xmlns="http://schemas.openxmlformats.org/spreadsheetml/2006/main">
  <authors>
    <author> </author>
  </authors>
  <commentList>
    <comment ref="A8" authorId="0">
      <text>
        <r>
          <rPr>
            <b/>
            <sz val="8"/>
            <rFont val="Tahoma"/>
            <family val="0"/>
          </rPr>
          <t xml:space="preserve"> :</t>
        </r>
        <r>
          <rPr>
            <sz val="8"/>
            <rFont val="Tahoma"/>
            <family val="0"/>
          </rPr>
          <t xml:space="preserve">
jednostka w osobach  
</t>
        </r>
      </text>
    </comment>
    <comment ref="B8" authorId="0">
      <text>
        <r>
          <rPr>
            <b/>
            <sz val="8"/>
            <rFont val="Tahoma"/>
            <family val="0"/>
          </rPr>
          <t xml:space="preserve"> :</t>
        </r>
        <r>
          <rPr>
            <sz val="8"/>
            <rFont val="Tahoma"/>
            <family val="0"/>
          </rPr>
          <t xml:space="preserve">
jednostka w tyś. osób</t>
        </r>
      </text>
    </comment>
    <comment ref="B41" authorId="0">
      <text>
        <r>
          <rPr>
            <b/>
            <sz val="8"/>
            <rFont val="Tahoma"/>
            <family val="0"/>
          </rPr>
          <t xml:space="preserve"> :</t>
        </r>
        <r>
          <rPr>
            <sz val="8"/>
            <rFont val="Tahoma"/>
            <family val="0"/>
          </rPr>
          <t xml:space="preserve">
jednostki w ha </t>
        </r>
      </text>
    </comment>
  </commentList>
</comments>
</file>

<file path=xl/sharedStrings.xml><?xml version="1.0" encoding="utf-8"?>
<sst xmlns="http://schemas.openxmlformats.org/spreadsheetml/2006/main" count="7346" uniqueCount="836">
  <si>
    <t>Wskaźniki</t>
  </si>
  <si>
    <t>Jednostka</t>
  </si>
  <si>
    <t>Rok</t>
  </si>
  <si>
    <t>Ogółem</t>
  </si>
  <si>
    <t xml:space="preserve">Cel główny RPO WL: Podniesienie konkurencyjności Lubelszczyzny prowadzące do szybszego wzrostu gospodarczego oraz zwiększenia zatrudnienia z uwzględnieniem walorów naturalnych i kulturowych regionu. </t>
  </si>
  <si>
    <t>%</t>
  </si>
  <si>
    <t>Realizacja[1]</t>
  </si>
  <si>
    <t>-</t>
  </si>
  <si>
    <t>Wartość docelowa[2]</t>
  </si>
  <si>
    <t>Wartość bazowa[3]</t>
  </si>
  <si>
    <t>Szacowana realizacja[4]</t>
  </si>
  <si>
    <t>2. liczba utworzonych miejsc pracy netto *</t>
  </si>
  <si>
    <t>osoby</t>
  </si>
  <si>
    <t>Realizacja</t>
  </si>
  <si>
    <t>Wartość docelowa</t>
  </si>
  <si>
    <t>Wartość bazowa</t>
  </si>
  <si>
    <t>Szacowana realizacja</t>
  </si>
  <si>
    <t>3. liczba utworzonych miejsc pracy brutto - w tym: **</t>
  </si>
  <si>
    <t xml:space="preserve">mężczyźni </t>
  </si>
  <si>
    <t>***</t>
  </si>
  <si>
    <t>kobiety</t>
  </si>
  <si>
    <t>Komentarz</t>
  </si>
  <si>
    <t>Cel szczegółowy 1 RPO WL: Zwiększenie konkurencyjności regionu poprzez wsparcie rozwoju sektorów nowoczesnej gospodarki oraz przez stymulowanie innowacyjności</t>
  </si>
  <si>
    <t>wskaźniki produktu</t>
  </si>
  <si>
    <t>szt.</t>
  </si>
  <si>
    <t>mikro</t>
  </si>
  <si>
    <t>małe</t>
  </si>
  <si>
    <t>średnie</t>
  </si>
  <si>
    <t>duże</t>
  </si>
  <si>
    <t>wskaźniki rezultatu</t>
  </si>
  <si>
    <t>1. liczba utworzonych miejsc pracy brutto</t>
  </si>
  <si>
    <t>2. liczba przedsiębiorstw które wprowadziły innowacje, w wyniku uzyskanego wsparcia</t>
  </si>
  <si>
    <t>3. Liczba projektów współpracy pomiędzy przedsiębiorstwami a jednostkami badawczymi</t>
  </si>
  <si>
    <t>Cel szczegółowy 2 RPO WL: Poprawa warunków inwestowania w województwie z poszanowaniem zasady zrównoważonego rozwoju</t>
  </si>
  <si>
    <t>wskaźnik produktu</t>
  </si>
  <si>
    <t>1. Powierzchnia urządzonych terenów inwestycyjnych</t>
  </si>
  <si>
    <t>ha</t>
  </si>
  <si>
    <t>wskaźnik rezultatu</t>
  </si>
  <si>
    <t xml:space="preserve">2. liczba utworzonych miejsc pracy </t>
  </si>
  <si>
    <t>wskaźnik oddziaływania</t>
  </si>
  <si>
    <t>3. wzrost liczby firm z udziałem kapitału zagranicznego</t>
  </si>
  <si>
    <t>Cel szczegółowy 3 RPO WL: Zwiększenie atrakcyjności Lubelszczyzny jako miejsca do zamieszkania, pracy i wypoczynku</t>
  </si>
  <si>
    <t>1. liczba osób które skorzystały z infrastruktury edukacyjnej zrealizowanej w ramach programu - w tym:</t>
  </si>
  <si>
    <t>tys. osób</t>
  </si>
  <si>
    <t>szkolnictwo podstawowe</t>
  </si>
  <si>
    <t>szkolnictwo średnie</t>
  </si>
  <si>
    <t>szkolnictwo wyższe</t>
  </si>
  <si>
    <t>miasto</t>
  </si>
  <si>
    <t>wieś</t>
  </si>
  <si>
    <t>2. Potencjalna liczba specjalistycznych badań medycznych przeprowadzonych sprzętem zakupionym w wyniku realizacji projektów</t>
  </si>
  <si>
    <t xml:space="preserve">3. liczba turystów </t>
  </si>
  <si>
    <t>4. saldo migracji</t>
  </si>
  <si>
    <t>Tabela 1.  Postęp fizyczny programu operacyjnego</t>
  </si>
  <si>
    <t>Załącznik nr I do sprawozdania rocznego z realizacji RPO WL za 2010 r.</t>
  </si>
  <si>
    <t>Kod wskaźnika</t>
  </si>
  <si>
    <t>Ogółem od początku realizacji programu</t>
  </si>
  <si>
    <t>Cel I Osi Priorytetowej: Wzrost konkurencyjności przedsiębiorstw w regionie lubelskim</t>
  </si>
  <si>
    <t xml:space="preserve">1. Liczba projektów z zakresu B+R </t>
  </si>
  <si>
    <t xml:space="preserve">Realizacja </t>
  </si>
  <si>
    <t>–</t>
  </si>
  <si>
    <t>2. liczba projektów z zakresu bezpośredniego wsparcia inwestycyjnego dla MŚP (szt.) - w tym m.in..:</t>
  </si>
  <si>
    <t>w przedsiębiorstwach innowacyjnych</t>
  </si>
  <si>
    <t>w przedsiębiorstwach związanych z inwestycjami ochrony środowiska</t>
  </si>
  <si>
    <t>3. Liczba wspartych nowopowstałych przedsiębiorstw (przez pierwsze 2 lata po rozpoczęciu działalności) (szt.)</t>
  </si>
  <si>
    <t>4. Liczba wspartych przedsiębiorstw  - w tym:</t>
  </si>
  <si>
    <t>5. liczba projektów doradczych dla MŚP</t>
  </si>
  <si>
    <t xml:space="preserve">6. Liczba projektów z zakresu turystyki </t>
  </si>
  <si>
    <t xml:space="preserve">7. Liczba projektów współpracy pomiędzy przedsiębiorstwami a sektorem B+R </t>
  </si>
  <si>
    <t>8. Liczba projektów z zakresu energii odnawialnej</t>
  </si>
  <si>
    <t>etat</t>
  </si>
  <si>
    <t>mężczyźni</t>
  </si>
  <si>
    <t>w turystyce</t>
  </si>
  <si>
    <t>euro</t>
  </si>
  <si>
    <t>MW</t>
  </si>
  <si>
    <t>Działanie 1.1. Dotacje dla nowopowstałych mikroprzedsiębiorstw</t>
  </si>
  <si>
    <t xml:space="preserve">1. Liczba wspartych nowopowstałych przedsiębiorstw (przez pierwsze 2 lata po rozpoczęciu działalności) </t>
  </si>
  <si>
    <t>1. Liczba utworzonych miejsc pracy - w tym:</t>
  </si>
  <si>
    <t>2. Dodatkowe inwestycje wykreowane dzięki wsparciu</t>
  </si>
  <si>
    <t>mln euro</t>
  </si>
  <si>
    <t xml:space="preserve">3. Liczba przedsiębiorstw, które wprowadziły innowacje/nowe produkty w wyniku bezpośredniego wsparcia </t>
  </si>
  <si>
    <t>Działanie 1.2. Dotacje inwestycyjne dla mikroprzedsiębiorstw</t>
  </si>
  <si>
    <t>1. Liczba projektów z zakresu bezpośredniego wsparcia inwestycyjnego dla MŚP - w tym m.in..:</t>
  </si>
  <si>
    <t>2. Liczba wspartych mikroprzedsiębiorstw</t>
  </si>
  <si>
    <t>Działanie 1.3. Dotacje inwestycyjne dla małych i średnich przedsiębiorstw</t>
  </si>
  <si>
    <t>1. liczba projektów z zakresu bezpośredniego wsparcia inwestycyjnego dla MŚP - w tym m.in..:</t>
  </si>
  <si>
    <t>2. Liczba wspartych przedsiębiorstw - w tym:</t>
  </si>
  <si>
    <t>Działanie 1.4. Dotacje inwestycyjne w zakresie dostosowania przedsiębiorstw do wymogów ochrony środowiska oraz w zakresie odnawialnych źródeł energii</t>
  </si>
  <si>
    <t xml:space="preserve">1. Liczba projektów z zakresu bezpośredniego wsparcia inwestycyjnego dla MŚP związanych z inwestycjami ochrony środowiska
</t>
  </si>
  <si>
    <t xml:space="preserve">3. liczba projektów z zakresu energii odnawialnej </t>
  </si>
  <si>
    <t>3. Potencjalna wytworzona moc zainstalowana w OZE</t>
  </si>
  <si>
    <t>Działanie 1.5. Dotacje inwestycyjne w dziedzinie turystyki</t>
  </si>
  <si>
    <t xml:space="preserve">1. Liczba projektów z zakresu bezpośredniego wsparcia inwestycyjnego dla MŚP
</t>
  </si>
  <si>
    <t xml:space="preserve">3. Liczba projektów z zakresu turystyki </t>
  </si>
  <si>
    <t>2. Liczba miejsc noclegowych powstałych w wyniku realizacji projektów</t>
  </si>
  <si>
    <t>Działanie 1.6. Badania i nowoczesne technologie w strategicznych dla regionu dziedzinach</t>
  </si>
  <si>
    <t xml:space="preserve">2. Liczba projektów współpracy pomiędzy przedsiębiorstwami a sektorem B+R </t>
  </si>
  <si>
    <t>Działanie 1.7. Wzrost konkurencyjności przedsiębiorstw przez doradztwo</t>
  </si>
  <si>
    <t xml:space="preserve">1. Liczba projektów doradczych dla MŚP </t>
  </si>
  <si>
    <t xml:space="preserve">Postęp fizyczny z realizacji RPO WL - na poziomie Działań I Osi Priorytetowej </t>
  </si>
  <si>
    <t xml:space="preserve">Wartość bazowa </t>
  </si>
  <si>
    <t xml:space="preserve">Wartość docelowa </t>
  </si>
  <si>
    <t>Cel II Osi Priorytetowej: Stworzenie przyjzanego otoczenia dla prowadzenia działalności gospodarczej na Lubelszczyźnie</t>
  </si>
  <si>
    <t xml:space="preserve">1. Powierzchnia utworzonych/wyposażonych pomieszczeń laboratoryjnych wspartych uczelni </t>
  </si>
  <si>
    <t>m2</t>
  </si>
  <si>
    <t xml:space="preserve">2. Wartość zakupionego wyposażenia do pomieszczeń laboratoryjnych </t>
  </si>
  <si>
    <t>tys. PLN</t>
  </si>
  <si>
    <t xml:space="preserve">3. Liczba kampanii, imprez promujących region </t>
  </si>
  <si>
    <t>4. Powierzchnia utworzonych/wyposażonych parków, inkubatorów itp..</t>
  </si>
  <si>
    <t>Cel III Osi Priorytetowej: Wzrost atrakcyjności inwestycyjnej regionu poprzez wsparcie dla obszarów rewitalizowanych i terenów inwestycyjnych</t>
  </si>
  <si>
    <t>1. Liczba projektów mających na celu poprawę atrakcyjności miast)</t>
  </si>
  <si>
    <t>komentarz</t>
  </si>
  <si>
    <t>Cel IV Osi Priorytetowej: Wzrost konkurencyjności regionu poprzez rozwój lokalnej i regionalnej infrastruktury oraz usług społeczeństwa informacyjnego</t>
  </si>
  <si>
    <t>1. Liczba projektów w zakresie społeczeństwa informacyjnego</t>
  </si>
  <si>
    <t>w tym projekty e-usług</t>
  </si>
  <si>
    <t>na obszarach wiejskich</t>
  </si>
  <si>
    <t>Cel V Osi Priorytetowej: Poprawa wewnętrznej i zewnętrznej dostępności komunikacyjnej Lubelszczyzny</t>
  </si>
  <si>
    <t xml:space="preserve">1. liczba projektów z zakresu transportu </t>
  </si>
  <si>
    <t>2. Długość nowych dróg  - w tym:</t>
  </si>
  <si>
    <t>km</t>
  </si>
  <si>
    <t>regionalnych</t>
  </si>
  <si>
    <t>3. Długość zrekonstruowanych dróg- w tym:</t>
  </si>
  <si>
    <t>4. Długość nowych linii kolejowych</t>
  </si>
  <si>
    <t>5. Długość zrekonstruowanych linii kolejowych</t>
  </si>
  <si>
    <t>6. Liczba zakupionego/odnowionego taboru komunikacji miejskiej</t>
  </si>
  <si>
    <t>7. miejsca w zakupionym/odnowionym taborze komunikacji miejskiej</t>
  </si>
  <si>
    <t>Działanie 5.1 Regionalny układ transportowy</t>
  </si>
  <si>
    <t>Działanie 5.2 Lokalny układ transportowy</t>
  </si>
  <si>
    <t>Działanie 5.3 Miejski transport publiczny</t>
  </si>
  <si>
    <t>2. Liczba zakupionego/odnowionego taboru komunikacji miejskiej</t>
  </si>
  <si>
    <t>3. Miejsca w zakupionym/odnowionym taborze komunikacji miejskiej</t>
  </si>
  <si>
    <t>Działanie 5.4 Transport kolejowy</t>
  </si>
  <si>
    <t>Działanie 5.5 Transport lotniczy</t>
  </si>
  <si>
    <t>Cel VI Osi Priorytetowej: Poprawa stanu, zachowanie bioróżnorodności oraz zapobieganie degradacji środowiska naturalnego</t>
  </si>
  <si>
    <t>1. liczba projektów z zakresu energii odnawialnej</t>
  </si>
  <si>
    <t>2. liczba projektów z zakresu gospodarki odpadami</t>
  </si>
  <si>
    <t xml:space="preserve">1. dodatkowa moc zainstalowana energii ze źródeł odnawialnych </t>
  </si>
  <si>
    <t>2. liczba osób przyłączonych do sieci wodociągowej w wyniku realizacji projektów</t>
  </si>
  <si>
    <t>3. liczba osób przyłączonych do sieci kanalizacyjnej w wyniku realizacji projektów</t>
  </si>
  <si>
    <t>4. liczba osób objętych selektywną zbiórką odpadów w wyniku realizacji projektów</t>
  </si>
  <si>
    <t xml:space="preserve">5. powierzchnia terenów zrekultywowanych w wyniku realizacji projektów </t>
  </si>
  <si>
    <t>6. Liczba osób zabezpieczonych przed powodzią w wyniku realizacji projektów</t>
  </si>
  <si>
    <t>Cel VII Osi Priorytetowej: Zwiększenie udziału sektorów kultury i turystyki w gospodarce województwa lubelskiego oraz wzmocnienie powiązań międzynarodowych regionu</t>
  </si>
  <si>
    <t xml:space="preserve">1. liczba projektów z zakresu turystyki </t>
  </si>
  <si>
    <t>2. liczba wybudowanych/zmodernizowanych obiektów kultury</t>
  </si>
  <si>
    <t>3. liczba projektów współpracy międzynarodowej</t>
  </si>
  <si>
    <t>1. liczba utworzonych miejsc pracy- w tym:</t>
  </si>
  <si>
    <t>w kulturze</t>
  </si>
  <si>
    <t>2. Nowe rodzaje usług/produktów/atrakcji oferowanych w wyniku realizacji projektów</t>
  </si>
  <si>
    <t>3. Liczba odwiedzających, widzów</t>
  </si>
  <si>
    <t>Cel VIII Osi Priorytetowej: Poprawa warunków kształcenia oraz dostępu do wiedzy, usług medycznych i pomocy społecznej</t>
  </si>
  <si>
    <t>1. liczba projektów z zakresu edukacji</t>
  </si>
  <si>
    <t>2. liczba wspartych obiektów edukacyjnych:- w tym:</t>
  </si>
  <si>
    <t>szkoły wyższe</t>
  </si>
  <si>
    <t>szkoły ponadgimnazjalne</t>
  </si>
  <si>
    <t>gimnazja</t>
  </si>
  <si>
    <t>szkoły podstawowe</t>
  </si>
  <si>
    <t>5. liczba szpitali, które zakupiły sprzęt medyczny</t>
  </si>
  <si>
    <t>1. pojemność (capacity) wspartych obiektów szkół wyższych</t>
  </si>
  <si>
    <t xml:space="preserve">2. liczba obiektów edukacyjnych wykorzystywanych w kształceniu ustawicznym oraz zawodowym </t>
  </si>
  <si>
    <t>3. Potencjalna liczba specjalistycznych badań medycznych przeprowadzonych sprzętem zakupionym w wyniku realizacji projektów</t>
  </si>
  <si>
    <t xml:space="preserve">4. wartość zakupionego sprzętu
- onkologia
- choroby układu krążenia
</t>
  </si>
  <si>
    <t>PLN</t>
  </si>
  <si>
    <t xml:space="preserve">5. Liczba szkół wyposażonych w pracownie komputerowe </t>
  </si>
  <si>
    <t>Cel IX Osi Priorytetowej: Zapewnienie efektywnego oraz zgodnego z prawem i politykami wspólnotowymi wdrażania Regionalnego Programu Operacyjnego poprzez wsparcie instytucji uczestniczących w zarządzaniu i wdrażaniu</t>
  </si>
  <si>
    <t>1. Liczba etatów współfinansowanych z PT</t>
  </si>
  <si>
    <t xml:space="preserve">2. Liczba zakupionego sprzętu komputerowego </t>
  </si>
  <si>
    <t xml:space="preserve">3. Liczba kampanii informacyjnych i promocyjnych </t>
  </si>
  <si>
    <t>szt</t>
  </si>
  <si>
    <t>4. Liczba zleconych ekspertyz, analiz</t>
  </si>
  <si>
    <t xml:space="preserve">szt           </t>
  </si>
  <si>
    <t xml:space="preserve">5. Liczba szkoleń, seminariów i konferencji dla beneficjentów </t>
  </si>
  <si>
    <t xml:space="preserve">Postęp fizyczny z realizacji RPO WL - na poziomie Działań II Osi Priorytetowej </t>
  </si>
  <si>
    <t>1.Liczba udzielonych pożyczek, udzielonych poręczeń z funduszy kredytowych i mikropożyczkowych wspartych w ramach programu</t>
  </si>
  <si>
    <t>Działanie 2.1. Instrumenty pożyczkowe i poręczeniowe dla przedsiębiorstw</t>
  </si>
  <si>
    <t>Działanie 2.2. Regionalna infrastruktura B+R</t>
  </si>
  <si>
    <t xml:space="preserve">1. Powierzchnia utworzonych/wyposażonych pomieszczeń laboratoryjnych wspartych uczelni  </t>
  </si>
  <si>
    <t>tys.zł</t>
  </si>
  <si>
    <t>2. Wartość zakupionego wyposażenia do pomieszczeń laboratoryjnych</t>
  </si>
  <si>
    <t xml:space="preserve">1. Liczba utworzonych miejsc pracy w zakresie B+R – tylko etaty badawcze (najlepiej w okresie 5 lat od rozpoczęcia projektu) </t>
  </si>
  <si>
    <t>2.Liczba studentów korzystających z efektów projektów                                Pojemność (capacity) obiektów/laboratoriów</t>
  </si>
  <si>
    <t>Działanie 2.3. Wsparcie inwestycji otoczenia biznesu i transferu wiedzy</t>
  </si>
  <si>
    <t xml:space="preserve">1. Powierzchnia utworzonych/wyposażonych parków, inkubatorów </t>
  </si>
  <si>
    <t>1. Liczba firm, które skorzystały z usług wspartych instytucji otoczenia biznesu</t>
  </si>
  <si>
    <t>2.Liczba przedsiębiorstw ulokowanych w inkubatorach/parkach stworzonych w ramach programu</t>
  </si>
  <si>
    <t>Działanie 2.4. Marketing gospodarczy</t>
  </si>
  <si>
    <t xml:space="preserve">1. Liczba kampanii, imprez promujących region </t>
  </si>
  <si>
    <t>Działanie 3.1. Tworzenie terenów inwestycyjnych</t>
  </si>
  <si>
    <t>Działanie 3.2. Rewitalizacja zdegradowanych obszarów miejskich</t>
  </si>
  <si>
    <t>1. Liczba projektów mających na celu poprawę atrakcyjności miast</t>
  </si>
  <si>
    <t>1.Powierzchnia terenów zrewitalizowanych</t>
  </si>
  <si>
    <t>2.Liczba firm, które podjęły działalność na terenie zrewitalizowanym</t>
  </si>
  <si>
    <t>3.Liczba miejsc pracy utworzonych na terenach zrewitalizowanych</t>
  </si>
  <si>
    <t xml:space="preserve">1. Liczba firm, które skorzystały z usług wspartych instytucji otoczenia biznesu </t>
  </si>
  <si>
    <t>2.  Liczba udzielonych pożyczek, udzielonych poręczeń z funduszy kredytowych i mikropożyczkowych wspartych w ramach programu</t>
  </si>
  <si>
    <t xml:space="preserve">3. Liczba przedsiębiorstw ulokowanych w inkubatorach/parkach stworzonych w ramach programu </t>
  </si>
  <si>
    <t xml:space="preserve">4. Liczba utworzonych miejsc pracy w zakresie B+R – tylko etaty badawcze (najlepiej w okresie 5 lat od rozpoczęcia projektu) </t>
  </si>
  <si>
    <t>5. Liczba studentów korzystających z efektów projektów Pojemność (capacity) obiektów/laboratoriów</t>
  </si>
  <si>
    <t>Postęp fizyczny III Osi Priorytetowej RPO WL - Atrakcyjność obszarów miejskich i tereny inwestycyjne.</t>
  </si>
  <si>
    <t>Postęp fizyczny z realizacji RPO WL na poziomie działań III Osi Priorytetowej</t>
  </si>
  <si>
    <t>KSI -P.8.1.2</t>
  </si>
  <si>
    <t xml:space="preserve"> 1.Liczba firm funkcjonujących na przygotowanych terenach inwestycyjnych</t>
  </si>
  <si>
    <t xml:space="preserve">1.Powierzchnia przygotowanych terenów inwestycyjnych </t>
  </si>
  <si>
    <t>KSI- P.8.1.2</t>
  </si>
  <si>
    <t xml:space="preserve">1.Powierzchnia terenów zrewitalizowanych </t>
  </si>
  <si>
    <t>2. Liczba firm, które podjęły działalność na terenie zrewitalizowanym</t>
  </si>
  <si>
    <t>3. Liczba miejsc pracy utworzonych na terenach zrewitalizowanych</t>
  </si>
  <si>
    <t>4. Liczba firm funkcjonujących na przygotowanych terenach inwestycyjnych</t>
  </si>
  <si>
    <t>Postęp fizyczny z realizacji RPO WL na poziomie działań IV Osi Priorytetowej</t>
  </si>
  <si>
    <t>Działanie 4.1. Społeczeństwo informacyjne</t>
  </si>
  <si>
    <t xml:space="preserve"> w tym projekty e-usług</t>
  </si>
  <si>
    <t xml:space="preserve"> 2. Liczba PIAP</t>
  </si>
  <si>
    <t>1. Liczba osób, które uzyskały dostęp do szerokopasmowego Internetu - w tym m.in..:</t>
  </si>
  <si>
    <t>tys.osób</t>
  </si>
  <si>
    <t>w tym na obszarach wiejskich</t>
  </si>
  <si>
    <t>2. Liczba usług publicznych zrealizowanych on-line (liczba korzystających z usług on-line)</t>
  </si>
  <si>
    <t>3. Liczba korzystajacych z usług on-line</t>
  </si>
  <si>
    <t>Postęp fizyczny IV Osi Priorytetowej RPO WL - Społeczeństwo informacyjne.</t>
  </si>
  <si>
    <t xml:space="preserve">2. Liczba PIAP </t>
  </si>
  <si>
    <t>Postęp fizyczny z realizacji RPO WL na poziomie działań V Osi Priorytetowej</t>
  </si>
  <si>
    <t>2. Długość nowych dróg  regionalnych</t>
  </si>
  <si>
    <t>3. Długość zrekonstruowanych dróg regionalnych lokalnych</t>
  </si>
  <si>
    <t xml:space="preserve">1. liczba projektów z zakresu regionalnego układu transportowego transportu </t>
  </si>
  <si>
    <t>693733,56*</t>
  </si>
  <si>
    <t>KSI-R.23.1.1, KSI-R.2.1</t>
  </si>
  <si>
    <t xml:space="preserve">1. Oszczędność czasu w euro na nowych i zrekonstruowanych drogach w przewozach pasażerskich </t>
  </si>
  <si>
    <t>KSI-R.1.2,     KSI-R.23.2.2</t>
  </si>
  <si>
    <t>115080,22*</t>
  </si>
  <si>
    <t xml:space="preserve">1. liczba projektów z zakresu lokalnego układu transportowego </t>
  </si>
  <si>
    <t>2. Długość nowych dróg  lokalnych</t>
  </si>
  <si>
    <t>3. Długość zrekonstruowanych dróg lokalnych</t>
  </si>
  <si>
    <t>1531746,91*</t>
  </si>
  <si>
    <t>515253,21*</t>
  </si>
  <si>
    <t>1. liczba projektów z zakresu transportu publicznego</t>
  </si>
  <si>
    <t>1.Przyrost liczby ludności korzystajacej z komunikacji miejskiej wspartej w ramach programu</t>
  </si>
  <si>
    <t>1. Liczba projektów z zakresu transportu kolejowego</t>
  </si>
  <si>
    <t xml:space="preserve">2.Długość zrekonstruowanych linii kolejowych </t>
  </si>
  <si>
    <t xml:space="preserve">2. Oszczędność czasu w euro na nowych i zrekonstruowanych liniach kolejowych w  przewozach towarowych </t>
  </si>
  <si>
    <t>1. Liczba projektów z zakresu transportu lotniczego</t>
  </si>
  <si>
    <t xml:space="preserve">2.Długość nowych linii kolejowych </t>
  </si>
  <si>
    <t>1.Liczba pasażerów obsługiwanych przez regionalny port lotniczy</t>
  </si>
  <si>
    <t>Postęp fizyczny V Osi Priorytetowej RPO WL - Transport.</t>
  </si>
  <si>
    <t>KSI - P.23.1.1</t>
  </si>
  <si>
    <t>KSI - P.23.1.2                KSI - P.23.1.3</t>
  </si>
  <si>
    <t xml:space="preserve">lokalnych </t>
  </si>
  <si>
    <t>KSI - P.23.2.1</t>
  </si>
  <si>
    <t>KSI - P.23.2.2                KSI - P.23.2.3</t>
  </si>
  <si>
    <t xml:space="preserve">1. oszczędność czasu w euro na nowych i zrekonstruowanych drogach w przewozach pasażerskich </t>
  </si>
  <si>
    <t>2. oszczędność czasu w euro na nowych i zrekonstruowanych drogach w przewozach  towarowych</t>
  </si>
  <si>
    <t xml:space="preserve">3. oszczędność czasu w euro na nowych i zrekonstruowanych liniach kolejowych w przewozach pasażerskich </t>
  </si>
  <si>
    <t>4. oszczędność czasu w euro na nowych i zrekonstruowanych liniach kolejowych w przewozach  towarowych</t>
  </si>
  <si>
    <t>5. przyrost liczby ludności korzystającej z komunikacji miejskiej wspartej w ramach programu</t>
  </si>
  <si>
    <t>6. liczba pasażerów obsługiwanych przez regionalny port lotniczy</t>
  </si>
  <si>
    <t xml:space="preserve">2. Oszczędność czasu w euro na nowych i zrekonstruowanych drogach w przewozach towarowych </t>
  </si>
  <si>
    <t xml:space="preserve">1. Oszczędność czasu w euro na nowych i zrekonstruowanych liniach kolejowych w  przewozach pasażerskich </t>
  </si>
  <si>
    <t>2225480,47*</t>
  </si>
  <si>
    <t>630333,43*</t>
  </si>
  <si>
    <t>* wartość w KSI wyrażona w PLN kurs EURO = 3,9650 PLN</t>
  </si>
  <si>
    <t>Działanie 6.1 Ochrona i kształtowanie środowiska</t>
  </si>
  <si>
    <t>Postęp fizyczny z realizacji RPO WL na poziomie działań VI Osi Priorytetowej</t>
  </si>
  <si>
    <t>Działanie 6.2 Energia przyjazna środowisku</t>
  </si>
  <si>
    <t>Postęp fizyczny VI Osi Priorytetowej RPO WL Środowisko i czysta energia.</t>
  </si>
  <si>
    <t>1. liczba projektów z zakresu gospodarki odpadami</t>
  </si>
  <si>
    <t>1. liczba osób przyłączonych do sieci wodociągowej w wyniku realizacji projektów</t>
  </si>
  <si>
    <t>2. liczba osób przyłączonych do sieci kanalizacyjnej w wyniku realizacji projektów</t>
  </si>
  <si>
    <t>3. liczba osób objętych selektywną zbiórką odpadów w wyniku realizacji projektów</t>
  </si>
  <si>
    <t xml:space="preserve">4. powierzchnia terenów zrekultywowanych w wyniku realizacji projektów </t>
  </si>
  <si>
    <t>5. Liczba osób zabezpieczonych przed powodzią w wyniku realizacji projektów</t>
  </si>
  <si>
    <t>Postęp fizyczny VII Osi Priorytetowej RPO WL - Kultura, turystyka i współpraca międzyregionalna.</t>
  </si>
  <si>
    <t>Postęp fizyczny z realizacji RPO WL na poziomie działań VII Osi Priorytetowej</t>
  </si>
  <si>
    <t>Działanie 7.1 Infrastruktura kultury i turystyki</t>
  </si>
  <si>
    <t>Działanie 7.2 Promocja kultury i turystyki</t>
  </si>
  <si>
    <t>1. Nowe rodzaje usług/produktów/atrakcji oferowanych w wyniku realizacji projektów</t>
  </si>
  <si>
    <t>2. Liczba odwiedzających, widzów</t>
  </si>
  <si>
    <t>Działanie 7.3 Współpraca międzyregionalna</t>
  </si>
  <si>
    <t>1. liczba projektów współpracy międzynarodowej</t>
  </si>
  <si>
    <t>1. Liczba odwiedzających, widzów</t>
  </si>
  <si>
    <t>Postęp fizyczny VIII Osi Priorytetowej RPO WL - Infrastruktura społeczna.</t>
  </si>
  <si>
    <t>Postęp fizyczny z realizacji RPO WL na poziomie działań VIII Osi Priorytetowej</t>
  </si>
  <si>
    <t>Działanie 8.1 Infrastruktura dydaktyczna i społeczna szkół wyższych</t>
  </si>
  <si>
    <t>Postęp fizyczny IX Osi Priorytetowej RPO WL - Pomoc techniczna.</t>
  </si>
  <si>
    <t>Postęp fizyczny z realizacji RPO WL na poziomie działań IX Osi Priorytetowej</t>
  </si>
  <si>
    <t>Działanie 9.2 Informacja i promocja RPO</t>
  </si>
  <si>
    <t>Działanie 9.1 Wsparcie wdrażania RPO</t>
  </si>
  <si>
    <t>KSI - P.85.1.3</t>
  </si>
  <si>
    <t>KSI-P.86.1.1</t>
  </si>
  <si>
    <t>1. Liczba osób uczestniczących w szkoleniach, seminariach i konferencjach</t>
  </si>
  <si>
    <t xml:space="preserve">2. Liczba przeszkolonego personelu zaangażowanego we wdrażanie RPO </t>
  </si>
  <si>
    <t>3 Liczba odwiedzin portalu www.rpo.lubelskie.pl</t>
  </si>
  <si>
    <t>10*</t>
  </si>
  <si>
    <t xml:space="preserve"> </t>
  </si>
  <si>
    <t>3. liczba wspartych obiektów infrastruktury sportowej</t>
  </si>
  <si>
    <t>4. liczba projektów z zakresu ochrony zdrowia</t>
  </si>
  <si>
    <t xml:space="preserve">5. liczba zmodernizowanych szpitali </t>
  </si>
  <si>
    <t>KSI R.76.2.1</t>
  </si>
  <si>
    <t>6477*</t>
  </si>
  <si>
    <t>* w poprzednim okresie sprawozdawczym wartość wskaźnika była liczona na podstawie wsk. LSI "liczba badań wykonanych nowym sprzętem" którego zakres jest szerszy niż zakres wsk. KSI "Potencjalna liczba specjalistycznych badań medycznych przeprowadzonych sprzętem zakupionym w wyniku realizacji projektów".</t>
  </si>
  <si>
    <t>6. Pojemność (capacity) wspartych obiektów infrastrukrury sportowej</t>
  </si>
  <si>
    <t>1. liczba projektów z zakresu szkolnictwa wyższego</t>
  </si>
  <si>
    <t>2. liczba wspartych obiektów edukacyjnych szkół wyższych</t>
  </si>
  <si>
    <t>Działanie 8.2 Infrastruktura szkolna  i sportowa</t>
  </si>
  <si>
    <t>2. liczba wspartych obiektów edukacyjnych - szkoły ponadgimnazjalne</t>
  </si>
  <si>
    <t>3. liczba wspartych obiektów edukacyjnych - gimnazja</t>
  </si>
  <si>
    <t>4. liczba wspartych obiektów edukacyjnych szkoły podstawowe</t>
  </si>
  <si>
    <t xml:space="preserve">1. liczba obiektów edukacyjnych wykorzystywanych w kształceniu ustawicznym oraz zawodowym </t>
  </si>
  <si>
    <t xml:space="preserve">2. Liczba szkół wyposażonych w pracownie komputerowe </t>
  </si>
  <si>
    <t>3. Pojemność (capacity) wspartych obiektów infrastrukrury sportowej</t>
  </si>
  <si>
    <t>Działanie 8.3 Ochrona zdrowia</t>
  </si>
  <si>
    <t>1. liczba projektów z zakresu ochrony zdrowia</t>
  </si>
  <si>
    <t xml:space="preserve">2. liczba zmodernizowanych szpitali </t>
  </si>
  <si>
    <t>KSI -P.76.1.2</t>
  </si>
  <si>
    <t>3. liczba szpitali, które zakupiły sprzęt medyczny</t>
  </si>
  <si>
    <t>1. Potencjalna liczba specjalistycznych badań medycznych przeprowadzonych sprzętem zakupionym w wyniku realizacji projektów</t>
  </si>
  <si>
    <t xml:space="preserve">2. wartość zakupionego sprzętu
- onkologia
- choroby układu krążenia
</t>
  </si>
  <si>
    <t>1. liczba projektów z zakresu pomocy społecznej</t>
  </si>
  <si>
    <t>2. liczba zmodernizowanych obiektów pomocy społecznej</t>
  </si>
  <si>
    <t>2. Liczba odwiedzin portalu www.rpo.lubelskie.pl</t>
  </si>
  <si>
    <t>1. Liczba zleconych ekspertyz, analiz</t>
  </si>
  <si>
    <t xml:space="preserve">2. Liczba kampanii informacyjnych i promocyjnych </t>
  </si>
  <si>
    <t xml:space="preserve">3. Liczba szkoleń, seminariów i konferencji dla beneficjentów </t>
  </si>
  <si>
    <t xml:space="preserve">1. Liczba przeszkolonego personelu zaangażowanego we wdrażanie RPO </t>
  </si>
  <si>
    <t>KSI -P.85.1.3</t>
  </si>
  <si>
    <t>*</t>
  </si>
  <si>
    <t>**</t>
  </si>
  <si>
    <t>2. liczba miejsc noclegowych powstałych w wyniku realizacji projektów</t>
  </si>
  <si>
    <t xml:space="preserve">3. Dodatkowe inwestycje  wykreowane dzięki wsparciu </t>
  </si>
  <si>
    <t xml:space="preserve">4. Liczba przedsiębiorstw, które wprowadziły innowacje/nowe produkty w wyniku bezpośredniego wsparcia </t>
  </si>
  <si>
    <t xml:space="preserve">5. Potencjalna wytworzona moc zainstalowana w OZE </t>
  </si>
  <si>
    <t>5. liczba wspartych obiektów infrastruktury sportowej</t>
  </si>
  <si>
    <t>Działanie 8.4 Pomoc społeczna</t>
  </si>
  <si>
    <t>502,12*</t>
  </si>
  <si>
    <t>*1. liczba przedsiębiorstw, które skorzystały z bezpośredniego  wsparcia</t>
  </si>
  <si>
    <t>*Wskaźnik został zliczany z KSI Osi I i II</t>
  </si>
  <si>
    <t>**-4,1</t>
  </si>
  <si>
    <t>*-4,4</t>
  </si>
  <si>
    <t>Tabela 7a. Wpływ projektów realizowanych w ramach Regionalnego Programu Operacyjnego Województwa Lubelskiego  Strategicznych Ram Odniesienia 2007-2013 na Strategię UE dla Regionu Morza Bałtyckiego</t>
  </si>
  <si>
    <t>Lp.</t>
  </si>
  <si>
    <t>Priorytet i Obszar Priorytetowy</t>
  </si>
  <si>
    <t>Nr kategorii interwencji</t>
  </si>
  <si>
    <t>Liczba projektów</t>
  </si>
  <si>
    <t>Wartość podpisanych umów w okresie sprawozdawczym (w EURO)</t>
  </si>
  <si>
    <t>Wartość podpisanych umów od uruchomienia programu (w EURO)</t>
  </si>
  <si>
    <t>W okresie sprawozdawczym</t>
  </si>
  <si>
    <t>Od uruchomienia programu</t>
  </si>
  <si>
    <t>Wydatki ogółem</t>
  </si>
  <si>
    <t>Wydatki kwalifikowalne</t>
  </si>
  <si>
    <t>Dofinansowanie ze środków publicznych</t>
  </si>
  <si>
    <t>Dofinansowanie ze środków publicznych w części odpowiadającej środkom UE</t>
  </si>
  <si>
    <t>_</t>
  </si>
  <si>
    <t>1.</t>
  </si>
  <si>
    <t>2.</t>
  </si>
  <si>
    <t>3.</t>
  </si>
  <si>
    <t>4.</t>
  </si>
  <si>
    <t>5.</t>
  </si>
  <si>
    <t>6.</t>
  </si>
  <si>
    <t>7.</t>
  </si>
  <si>
    <t>8.</t>
  </si>
  <si>
    <t>9.</t>
  </si>
  <si>
    <t>10.</t>
  </si>
  <si>
    <t>I.</t>
  </si>
  <si>
    <t>Region Morza Bałtyckiego jako obszar Zrównoważony</t>
  </si>
  <si>
    <t>Redukcja środków odżywczych w morzu do akceptowalnego poziomu</t>
  </si>
  <si>
    <t xml:space="preserve">2. </t>
  </si>
  <si>
    <t xml:space="preserve">Zachowanie stref przyrodniczych oraz bioróżnorodności, uwzględniając łowiska morskie </t>
  </si>
  <si>
    <t>46, 51</t>
  </si>
  <si>
    <t xml:space="preserve">3. </t>
  </si>
  <si>
    <t xml:space="preserve">Redukcja użytkowania oraz wpływu substancji niebezpiecznych </t>
  </si>
  <si>
    <t>44, 53, 54</t>
  </si>
  <si>
    <t>Region wzorcowy dla czystej żeglugi i transportu morskiego</t>
  </si>
  <si>
    <t>30-32</t>
  </si>
  <si>
    <t>Łagodzenie skutków oraz adaptacja do zmian klimatycznych</t>
  </si>
  <si>
    <t>II.</t>
  </si>
  <si>
    <t>Region Morza Bałtyckiego jako obszar Dobrobytu</t>
  </si>
  <si>
    <t>Usuwanie przeszkód w rynku wewnętrznym w regionie Morza Bałtyckiego w tym poprawa współpracy w zakresie ceł i podatków</t>
  </si>
  <si>
    <t>Wykorzystanie pełnego potencjału regionu w zakresie badań i innowacji</t>
  </si>
  <si>
    <t>01-04, 07</t>
  </si>
  <si>
    <t xml:space="preserve">Wdrożenie Small Business Act: promocja przedsiębiorczości, wzmocnienie MŚP oraz podniesienie poziomu efektywnego wykorzystania zasobów ludzkich  </t>
  </si>
  <si>
    <t>05, 08-09, 63, 64, 66</t>
  </si>
  <si>
    <t>Wzmocnienie zrównoważonego rozwoju rolnictwa, leśnictwa i rybołówstwa</t>
  </si>
  <si>
    <t>III.</t>
  </si>
  <si>
    <t>Region Morza Bałtyckiego jako obszar Dostępny i Atrakcyjny</t>
  </si>
  <si>
    <t xml:space="preserve">Poprawa dostępności, efektywności i bezpieczeństwa rynków energetycznych </t>
  </si>
  <si>
    <t>33-43</t>
  </si>
  <si>
    <t>11.</t>
  </si>
  <si>
    <t>Wzmocnienie wewnętrznych i zewnętrznych połączeń transportowych</t>
  </si>
  <si>
    <t>16-29</t>
  </si>
  <si>
    <t>12.</t>
  </si>
  <si>
    <t xml:space="preserve">Utrzymanie i wzmocnienie atrakcyjności Regionu Morza Bałtyckiego w szczególności poprzez edukację, turystykę i poziom zdrowotności </t>
  </si>
  <si>
    <t>13, 55-57, 62, 75, 76</t>
  </si>
  <si>
    <t>IV.</t>
  </si>
  <si>
    <t>Region Morza Bałtyckiego jako Obszar Bezpieczny</t>
  </si>
  <si>
    <t>13.</t>
  </si>
  <si>
    <t>Uzyskanie statusu wiodącego regionu w zakresie bezpieczeństwa morskiego</t>
  </si>
  <si>
    <t>14.</t>
  </si>
  <si>
    <t>Wzmocnienie ochrony przed głównymi zagrożeniami na morzu i lądzie</t>
  </si>
  <si>
    <t>15.</t>
  </si>
  <si>
    <t>Obniżenie poziomu przestępczości przygranicznej i szkód powstałych w jej wyniku.</t>
  </si>
  <si>
    <t>V.</t>
  </si>
  <si>
    <t>kurs euro</t>
  </si>
  <si>
    <t>Tabela 7b. EFRR a SRMB</t>
  </si>
  <si>
    <r>
      <t xml:space="preserve">Country </t>
    </r>
    <r>
      <rPr>
        <b/>
        <i/>
        <sz val="12"/>
        <rFont val="Arial"/>
        <family val="2"/>
      </rPr>
      <t>(specify)</t>
    </r>
  </si>
  <si>
    <r>
      <t xml:space="preserve">Convergence/competitiveness/territorial cooperation </t>
    </r>
    <r>
      <rPr>
        <b/>
        <i/>
        <sz val="12"/>
        <rFont val="Arial"/>
        <family val="2"/>
      </rPr>
      <t>(specify the objective)</t>
    </r>
  </si>
  <si>
    <r>
      <t xml:space="preserve"> programme </t>
    </r>
    <r>
      <rPr>
        <b/>
        <i/>
        <sz val="12"/>
        <rFont val="Arial"/>
        <family val="2"/>
      </rPr>
      <t xml:space="preserve">(specify name of the programme) </t>
    </r>
    <r>
      <rPr>
        <b/>
        <sz val="12"/>
        <rFont val="Arial"/>
        <family val="2"/>
      </rPr>
      <t>2007/2013</t>
    </r>
  </si>
  <si>
    <t xml:space="preserve">Total ERDF amount of the programme: </t>
  </si>
  <si>
    <t>Główne obszary priorytetowe Strategii</t>
  </si>
  <si>
    <t>Kwota EFRR w projektach wpisujących się w Strategię (suma 3 i 4)</t>
  </si>
  <si>
    <r>
      <t xml:space="preserve">Kwota EFRR w projektach flagowych wskazanych w </t>
    </r>
    <r>
      <rPr>
        <i/>
        <sz val="12"/>
        <rFont val="Arial"/>
        <family val="2"/>
      </rPr>
      <t>Action plan of the strategy</t>
    </r>
    <r>
      <rPr>
        <sz val="12"/>
        <rFont val="Arial"/>
        <family val="2"/>
      </rPr>
      <t xml:space="preserve"> </t>
    </r>
  </si>
  <si>
    <t>Kwota EFRR w pozostałych projektach wpisujących się w Strategię</t>
  </si>
  <si>
    <t>B+R, Innowacje</t>
  </si>
  <si>
    <t>Energia</t>
  </si>
  <si>
    <t>Transport</t>
  </si>
  <si>
    <t>Środowisko</t>
  </si>
  <si>
    <t>Inne:</t>
  </si>
  <si>
    <t xml:space="preserve">Przedsiębiorczość, wsparcie dla MSP, bardziej efektywne wykorzystanie zasobów ludzkich  </t>
  </si>
  <si>
    <t xml:space="preserve">Edukacja, turystyka i zdrowie </t>
  </si>
  <si>
    <t>Suma</t>
  </si>
  <si>
    <r>
      <t xml:space="preserve">Tabela 2 </t>
    </r>
    <r>
      <rPr>
        <b/>
        <i/>
        <sz val="12"/>
        <rFont val="Times New Roman"/>
        <family val="1"/>
      </rPr>
      <t>Osie priorytetowe w podziale na źródło finansowania (w euro) – w danym roku oraz narastająco</t>
    </r>
  </si>
  <si>
    <t>Kwota środków (wspólnotowych i krajowych) przeznaczonych na realizację programu operacyjnego zgodnie z tabelami finansowymi danego programu</t>
  </si>
  <si>
    <t>Środki stanowiące podstawę wyliczania wkładu UE</t>
  </si>
  <si>
    <t>Wydatki kwalifikowalne wykazane w poświadczeniach i deklaracjach wydatków skierowanych przez Instytucję Certyfikującą do Komisji Europejskiej</t>
  </si>
  <si>
    <t>Wydatki publiczne wykazane w poświadczeniach i deklaracjach wydatków skierowanych przez Instytucję Certyfikującą do Komisji Europejskiej</t>
  </si>
  <si>
    <t>Procentowy poziom wykorzystania alokacji 1)</t>
  </si>
  <si>
    <t>Łączne płatności otrzymane od Komisji</t>
  </si>
  <si>
    <t>5 = 3/1 lub 4/1</t>
  </si>
  <si>
    <t>11=9/7 lub 10/7</t>
  </si>
  <si>
    <t>Okres sprawozdawczy 2010 r.</t>
  </si>
  <si>
    <t>Dane narastająco od uruchomienia programu</t>
  </si>
  <si>
    <t>Oś priorytetowa 1 (EFRR)</t>
  </si>
  <si>
    <t>W tym wydatki związane z zakresem interwencji EFS</t>
  </si>
  <si>
    <t>N/D</t>
  </si>
  <si>
    <t>W tym wydatki związane z zakresem interwencji EFRR</t>
  </si>
  <si>
    <t>Oś priorytetowa 2 (EFRR)</t>
  </si>
  <si>
    <t>W tym wydatki związane z  zakresem interwencji EFS</t>
  </si>
  <si>
    <t>W tym wydatki związane z  zakresem interwencji EFRR</t>
  </si>
  <si>
    <t>Oś priorytetowa 3 (EFRR)</t>
  </si>
  <si>
    <t>Oś priorytetowa 4 (EFRR)</t>
  </si>
  <si>
    <t>Oś priorytetowa 5 (EFRR)</t>
  </si>
  <si>
    <t>Oś priorytetowa 6 (EFRR)</t>
  </si>
  <si>
    <t>Oś priorytetowa 7 (EFRR)</t>
  </si>
  <si>
    <t>Oś priorytetowa 8 (EFRR)</t>
  </si>
  <si>
    <t>Oś priorytetowa 9 (EFRR)</t>
  </si>
  <si>
    <t>OGÓŁEM</t>
  </si>
  <si>
    <t>Wydatki w rodzaju EFS w ramach sumy całkowitej, jeśli program operacyjny jest współfinansowany przez EFRR 3)</t>
  </si>
  <si>
    <t>Wydatki w rodzaju EFRR w ramach sumy całkowitej, jeśli program operacyjny jest współfinansowany przez EFS 2)</t>
  </si>
  <si>
    <t>1) W przypadku, gdy podstawę wyliczania wkładu UE stanowią wydatki ogółem (publiczne i prywatne) 5 =3/1 i 11 = 9/7; w przypadku, gdy wspomnianą podstawę stanowią jedynie wydatki publiczne 5 =4/1 i 11 = 10/7.</t>
  </si>
  <si>
    <t>2) Pole to jest wypełniane, jeżeli program operacyjny jest współfinansowany z EFRR lub ESF, w przypadku gdy skorzystano z mozliwości okreśłonej w art 34 ust. 2 rozporządzenia nr 1083/2006.</t>
  </si>
  <si>
    <t>Załącznik nr II do sprawozdania rocznego z realizacji RPO WL za 2010 r.</t>
  </si>
  <si>
    <t>Możliwe kombinacje kodów z klasyfikacji od 1 do 5</t>
  </si>
  <si>
    <t>Kod*</t>
  </si>
  <si>
    <t>Kod *</t>
  </si>
  <si>
    <t>Wartość</t>
  </si>
  <si>
    <t>Klasyfikacja 1</t>
  </si>
  <si>
    <t>Klasyfikacja 2</t>
  </si>
  <si>
    <t>Klasyfikacja 3</t>
  </si>
  <si>
    <t>Klasyfikacja 4</t>
  </si>
  <si>
    <t>Klasyfikacja 5</t>
  </si>
  <si>
    <t xml:space="preserve"> (euro)</t>
  </si>
  <si>
    <t>Priorytetowy obszar tematyczny</t>
  </si>
  <si>
    <t>Forma finansowania</t>
  </si>
  <si>
    <t>Obszar realizacji</t>
  </si>
  <si>
    <t>Rodzaj działalności gospodarczej</t>
  </si>
  <si>
    <t>Lokalizacja</t>
  </si>
  <si>
    <t>PL-31</t>
  </si>
  <si>
    <t>09</t>
  </si>
  <si>
    <t>01</t>
  </si>
  <si>
    <t>00</t>
  </si>
  <si>
    <t>11</t>
  </si>
  <si>
    <t>05</t>
  </si>
  <si>
    <t>13</t>
  </si>
  <si>
    <t>18</t>
  </si>
  <si>
    <t>23</t>
  </si>
  <si>
    <t>24</t>
  </si>
  <si>
    <t>25</t>
  </si>
  <si>
    <t>40</t>
  </si>
  <si>
    <t>41</t>
  </si>
  <si>
    <t>45</t>
  </si>
  <si>
    <t>46</t>
  </si>
  <si>
    <t>51</t>
  </si>
  <si>
    <t>53</t>
  </si>
  <si>
    <t>54</t>
  </si>
  <si>
    <t>56</t>
  </si>
  <si>
    <t>57</t>
  </si>
  <si>
    <t>58</t>
  </si>
  <si>
    <t>59</t>
  </si>
  <si>
    <t>60</t>
  </si>
  <si>
    <t>61</t>
  </si>
  <si>
    <t>75</t>
  </si>
  <si>
    <t>76</t>
  </si>
  <si>
    <t>79</t>
  </si>
  <si>
    <t>80</t>
  </si>
  <si>
    <t>85</t>
  </si>
  <si>
    <t>86</t>
  </si>
  <si>
    <t>* Kategorie kodów powinny mieć przypisany kod w odniesieniu do każdego kodu klasyfikacji wg kryterium</t>
  </si>
  <si>
    <t>** Wartość przyznanego wkładu wspólnotowego w ramach każdej kombinacji kodów</t>
  </si>
  <si>
    <t>Załącznik nr III do sprawozdania rocznego z realizacji RPO WL za 2010 r.</t>
  </si>
  <si>
    <t xml:space="preserve">Postęp fizyczny I Osi Priorytetowej RPO WL - Przedsiębiorczość i innowacje. </t>
  </si>
  <si>
    <t>Załącznik nr IV do sprawozdania rocznego z realizacji RPO WL za 2010 r.</t>
  </si>
  <si>
    <t>Postęp fizyczny II Osi Priorytetowej RPO WL - Infrastruktura ekonomiczna.</t>
  </si>
  <si>
    <t>Nazwa zmiennej lub wskaźnika</t>
  </si>
  <si>
    <t>Rok*</t>
  </si>
  <si>
    <t>Jedn. Miary</t>
  </si>
  <si>
    <t>Źródło</t>
  </si>
  <si>
    <t>Ogółem (średnia)</t>
  </si>
  <si>
    <t>Województwo</t>
  </si>
  <si>
    <t>UE 27</t>
  </si>
  <si>
    <t>Polska</t>
  </si>
  <si>
    <t>SPOŁECZEŃSTWO</t>
  </si>
  <si>
    <t xml:space="preserve"> GUS-BDL</t>
  </si>
  <si>
    <t>l.bezwzględne</t>
  </si>
  <si>
    <t>Tys.</t>
  </si>
  <si>
    <t>tys.</t>
  </si>
  <si>
    <t>l. bezwzgledne</t>
  </si>
  <si>
    <t>liczba</t>
  </si>
  <si>
    <t>Saldo migracji zagranicznych</t>
  </si>
  <si>
    <t>Wzrost PKB w cenach stałych (rok poprzedni = 100)</t>
  </si>
  <si>
    <t>Liczba bezwzględna</t>
  </si>
  <si>
    <t>mln PLN</t>
  </si>
  <si>
    <t>zł</t>
  </si>
  <si>
    <t>liczby bezwzględne</t>
  </si>
  <si>
    <t>liczba bezwzględna</t>
  </si>
  <si>
    <t>kg</t>
  </si>
  <si>
    <t>Kt</t>
  </si>
  <si>
    <t>Załącznik nr V do sprawozdania rocznego z realizacji RPO WL za 2010 r.</t>
  </si>
  <si>
    <t xml:space="preserve">Tabela 5. Wskaźniki kontekstowe dla RPO na lata 2007-2013                                                                                                                        </t>
  </si>
  <si>
    <t>Tabela 3. Podział kumulatywny przyznanego wkładu wspólnotowego wg kategorii</t>
  </si>
  <si>
    <t>Priorytety Strategii UE 2020</t>
  </si>
  <si>
    <t xml:space="preserve">Obszary/cele Startegii UE 2020 stanowiące cel jej głównych działań </t>
  </si>
  <si>
    <t>Wskaźniki dla obszarów/celów Startegii UE 2020</t>
  </si>
  <si>
    <t>Wstępne wskaźniki dla obszarów/celów
Polski</t>
  </si>
  <si>
    <t>Inicjatywy flagowe UE</t>
  </si>
  <si>
    <t xml:space="preserve">Kategorie interwencji PS 2007-2013
 wpisujące się w realizację Strategii 2020 - ujęcie indykatywne* </t>
  </si>
  <si>
    <r>
      <t xml:space="preserve">Alokacja UE
</t>
    </r>
    <r>
      <rPr>
        <b/>
        <sz val="11"/>
        <color indexed="10"/>
        <rFont val="Verdana"/>
        <family val="2"/>
      </rPr>
      <t xml:space="preserve"> Regionalnego Programu Operacyjnego Województwa Lubelskiego na lata 2007-2013</t>
    </r>
    <r>
      <rPr>
        <b/>
        <sz val="11"/>
        <rFont val="Verdana"/>
        <family val="2"/>
      </rPr>
      <t xml:space="preserve">
- ujęcie indykatywne** </t>
    </r>
  </si>
  <si>
    <r>
      <t xml:space="preserve">Rozwój inteligentny  - rozwój gospodarki opartej na wiedzy i innowacji
</t>
    </r>
    <r>
      <rPr>
        <b/>
        <i/>
        <sz val="12"/>
        <rFont val="Verdana"/>
        <family val="2"/>
      </rPr>
      <t>smart growth</t>
    </r>
  </si>
  <si>
    <t>Badania i rozwój, innowacje</t>
  </si>
  <si>
    <t>3% PKB  - wydatki Unii na inwestycje w B+R</t>
  </si>
  <si>
    <t>1,7% - wydatki Polski na inwestycje w B+R</t>
  </si>
  <si>
    <r>
      <t>Unia Innowacji</t>
    </r>
    <r>
      <rPr>
        <sz val="10"/>
        <rFont val="Verdana"/>
        <family val="2"/>
      </rPr>
      <t xml:space="preserve"> - inicjatywa na rzecz poprawy warunków ramowych i dostępu do finansowania badań i innowacji, tak by innowacyjne pomysły przeradzały się w nowe produkty i usługi, które z kolei przyczynią się do wzrostu gospodarczego i tworzenia nowych miejsc pracy;</t>
    </r>
  </si>
  <si>
    <t>1,2,3,4,7,9,74</t>
  </si>
  <si>
    <t>Społeczeństwo informacyjne</t>
  </si>
  <si>
    <t>cel okreslony w Inicjatywie flagowej</t>
  </si>
  <si>
    <r>
      <t>Europejska Agenda Cyfrowa</t>
    </r>
    <r>
      <rPr>
        <sz val="10"/>
        <rFont val="Verdana"/>
        <family val="2"/>
      </rPr>
      <t xml:space="preserve"> -Inicjatywa na rzecz upowszechnienia szybkiego Internetu i umożliwienia gospodarstwom domowym i przedsiębiorstwom czerpania korzyści z jednolitego rynku cyfrowego;</t>
    </r>
  </si>
  <si>
    <t>10,11,12,13,14,15</t>
  </si>
  <si>
    <t xml:space="preserve"> Edukacja</t>
  </si>
  <si>
    <t>10% - maksymalny odsetek osób
przedwcześnie kończących naukę szkolną ;
40% - minimalny odsetek osób z wyższym wykształceniem</t>
  </si>
  <si>
    <t>4,5% - maksymalny odsetek osób
przedwcześnie kończących naukę szkolną ;
45% - minimalny odsetek osób z wyższym wykształceniem</t>
  </si>
  <si>
    <r>
      <t xml:space="preserve">Młodzież w drodze </t>
    </r>
    <r>
      <rPr>
        <sz val="10"/>
        <rFont val="Verdana"/>
        <family val="2"/>
      </rPr>
      <t>- inicjatywa na rzecz poprawy wyników systemów kształcenia oraz ułatwiania młodzieży wejścia na rynek pracy;</t>
    </r>
  </si>
  <si>
    <t>72,73,75,77</t>
  </si>
  <si>
    <t xml:space="preserve">75% - wskaźnik zatrudnienia osób
w wieku 20-64 lat  </t>
  </si>
  <si>
    <t xml:space="preserve">71% - wskaźnik zatrudnienia osób
w wieku 20-64 lat  </t>
  </si>
  <si>
    <r>
      <t xml:space="preserve">Rozwój zrównoważony - wspieranie gospodarki efektywniej korzystającej z zasobów, bardziej przyjaznej środowisku i bardziej konkurencyjnej;
</t>
    </r>
    <r>
      <rPr>
        <b/>
        <i/>
        <sz val="12"/>
        <rFont val="Verdana"/>
        <family val="2"/>
      </rPr>
      <t>suistainable growth</t>
    </r>
  </si>
  <si>
    <t>Klimat, energia, mobilność</t>
  </si>
  <si>
    <t>cel  „20/20/20” w zakresie klimatu i energii - 20% redukcja emisji gazów cieplrnianych, 20% udział RES w konsumpcjji energii, 20%wzrost efektywności energetycznej</t>
  </si>
  <si>
    <t>19% redukcja emisji gazów cieplrnianych, 
15% udział RES w konsumpcjji energii, 13,6%wzrost efektywności energetycznej</t>
  </si>
  <si>
    <r>
      <t>Europa efektywnie korzystająca z zasobów</t>
    </r>
    <r>
      <rPr>
        <sz val="10"/>
        <rFont val="Verdana"/>
        <family val="2"/>
      </rPr>
      <t xml:space="preserve"> – inicjatywa na rzecz uniezależnienia wzrostu gospodarczego od wykorzystania zasobów, przejścia na gospodarkę niskoemisyjną, większego wykorzystania odnawialnych źródeł energii, modernizacji transportu oraz propagowania efektywności energetycznej;</t>
    </r>
  </si>
  <si>
    <t>16,17,18,19,20,21,22,23,24,25,
26,27,28,28,39,31,32,33,34,35,36,37,38,39,40,41,42,43,44,45,46,47,48,49,50,51,52,53,54</t>
  </si>
  <si>
    <t>Konkurencyjność</t>
  </si>
  <si>
    <r>
      <t>Polityka przemysłowa w erze globalizacji</t>
    </r>
    <r>
      <rPr>
        <sz val="10"/>
        <rFont val="Verdana"/>
        <family val="2"/>
      </rPr>
      <t xml:space="preserve"> – inicjatywa na rzecz poprawy otoczenia biznesu, szczególnie w odniesieniu do MŚP, oraz wspierania rozwoju silnej i zrównoważonej bazy przemysłowej, przygotowanej do konkurowania na rynkach światowych;</t>
    </r>
  </si>
  <si>
    <t>3,4,5,6,7,8,9,14,15</t>
  </si>
  <si>
    <r>
      <t xml:space="preserve">Rozwój sprzyjający włączeniu społecznemu - wspieranie gospodarki o wysokim poziomie
zatrudnienia, zapewniającej spójność społeczną i terytorialną.
</t>
    </r>
    <r>
      <rPr>
        <b/>
        <i/>
        <sz val="12"/>
        <rFont val="Verdana"/>
        <family val="2"/>
      </rPr>
      <t>inclusive growth</t>
    </r>
  </si>
  <si>
    <t>Zatrudnienie i umiejętności</t>
  </si>
  <si>
    <r>
      <t>Program na rzecz nowych umiejętności i zatrudnienia</t>
    </r>
    <r>
      <rPr>
        <sz val="10"/>
        <rFont val="Verdana"/>
        <family val="2"/>
      </rPr>
      <t xml:space="preserve"> – inicjatywa na rzecz modernizacji rynków pracy i wzmocnienia pozycji obywateli poprzez rozwój kwalifikacji przez całe życie w celu zwiększenia współczynnika aktywności zawodowej i lepszego dopasowania popytu do podaży na rynku pracy, między innymi dzięki mobilności siły roboczej;</t>
    </r>
  </si>
  <si>
    <t>62,63,64,65,66,67,68,69,70,71,72,73,74,80</t>
  </si>
  <si>
    <t>10% - maksymalny odsetek osób
przedwcześnie kończących naukę szkolną ;
40% - minimalny odsetek osób w wieku 30-34 lat z wyższym wykształceniem</t>
  </si>
  <si>
    <t>Walka z ubóstwem</t>
  </si>
  <si>
    <t>20 mln - zmniejszenie liczby osób
 zagrożonych ubóstwem</t>
  </si>
  <si>
    <t>1,5 mln-2mln - zmniejszenie liczby osób
 zagrożonych ubóstwem</t>
  </si>
  <si>
    <r>
      <t>Europejski program walki z ubóstwem</t>
    </r>
    <r>
      <rPr>
        <sz val="10"/>
        <rFont val="Verdana"/>
        <family val="2"/>
      </rPr>
      <t xml:space="preserve"> – inicjatywa na rzecz zapewnienia spójności społecznej i terytorialnej, tak aby korzyści płynące ze wzrostu gospodarczego i zatrudnienia były szeroko dostępne, a osoby ubogie i wykluczone społecznie mogły żyć godnie i aktywnie uczestniczyć w życiu społeczeństwa.</t>
    </r>
  </si>
  <si>
    <t>61,77,78,79,80,82,83,84</t>
  </si>
  <si>
    <t>* Niektóre kategorie przypisane zostały do wiecej niż jednego celu. Kategorie 55-60,81,85-86 nie zostały nigdzie przypisane.</t>
  </si>
  <si>
    <t>** Wartości w poszczególnych wierszach liczone są w oparciu o kol. 6. Nie należy sumować kwoty alokacji na poziomie programu, ponieważ niektóre kategorie interwencji realizują jednocześnie kilka priorytetów lub inicjatyw flagowych.</t>
  </si>
  <si>
    <t>Tabela 6 Matryca priorytetów, obszarów, celów i inicjatyw flagowych Strategii Europa 2020 oraz kategorii interwencji realizowanych w okresie programowania 2007-2013</t>
  </si>
  <si>
    <t>Załącznik nr VII do sprawozdania rocznego z realizacji RPO WL za 2010 r.</t>
  </si>
  <si>
    <t>Załącznik nr VI do sprawozdania rocznego z realizacji RPO WL za 2010 r.</t>
  </si>
  <si>
    <t>GUS -publ</t>
  </si>
  <si>
    <t>­</t>
  </si>
  <si>
    <t>GUS/BDL</t>
  </si>
  <si>
    <t>Eurostat</t>
  </si>
  <si>
    <t>GUS-BDL</t>
  </si>
  <si>
    <t>GUS - publ</t>
  </si>
  <si>
    <t>GUS</t>
  </si>
  <si>
    <t>ARE publ.</t>
  </si>
  <si>
    <t>Nr projektu z KSI</t>
  </si>
  <si>
    <t>Tytuł projektu</t>
  </si>
  <si>
    <t>Beneficjent</t>
  </si>
  <si>
    <t>Wartość wydatków kwalifikowalnych na podstawie umowy sprzed powodzi</t>
  </si>
  <si>
    <t>Wartość dofinansowania UE na podstawie umowy sprzed powodzi</t>
  </si>
  <si>
    <t>Zweryfikowane przez IZ występowanie przesłanek siły wyższej potwierdzone pisemnym protokołem i dokumentacją dowodową (Tak/Nie)</t>
  </si>
  <si>
    <t>Krótki opis stopnia i rodzaju uszkodzeń spowodowanych przez powódź</t>
  </si>
  <si>
    <t>Wartość strat wynikająca z dokumentów dowodowych</t>
  </si>
  <si>
    <t>Opis działań naprawczych i ich status (zrealizowane/ planowane)</t>
  </si>
  <si>
    <t>Ewentualne odstępstwa od wymogów proceduralnych prawa unijnego i krajowego i ich charakter (w przypadku uznania przesłanek wystąpienia siły wyższej - por. kol 6)</t>
  </si>
  <si>
    <t>RPLU.01.05.00-06-120/09</t>
  </si>
  <si>
    <t>Budowa pensjonatu w Żmijowiskach wraz z infrastrukturą towarzyszącą</t>
  </si>
  <si>
    <t>Bar gastronomiczny Bernarda Drąg</t>
  </si>
  <si>
    <t>Do wniosku o przesuniecie terminów realizacji projektu dołączone zostało zaświadczenie z Urzędu Gminy wilków, iż Beneficjent zamieszkuje na terenach, które zostały zalane na skutek powodzi w maju 2010 r., zanzaczyć należy iż w tej lokalizacji miała być usutułowana inwestycja.</t>
  </si>
  <si>
    <t>Beneficjent wystąpił o aneksowanie umowy, gdyż nie rozpoczął realizacji projektu w terminie przewidzianym w umowie, spowodowane było to faktem, iż inwestycja polegała na budowie od fundamentów budynku pensjonatu i stajni dla koni, a wobec faktu iż na teren na którym planowana była inwestycja został zalany, nie było możliwości rozpoczęcia prac zgodnie z wcześniej okreslonym terminie.</t>
  </si>
  <si>
    <t>Wyrażono zgodę na zmianę terminu realizacji projektu, podpisany został stosowny aneks do umowy</t>
  </si>
  <si>
    <t>Zmieniono termin rozpoczęcia realizacji projektu z 01.04.2010 r. na 01.03.2011 r. oraz zakończenia z 30.08.2011 na 30.08.2012 . Zgodnie z procedurami termin rozpoczęcia realizacji projektu nie powinien wykraczać poza okres 6 miesięcy od podpisania umowy o dofinansowanie, z kolei faktyczna realizacja projektu winna nastąpić w okresie 3 miesięcy od daty rozpoczęcia wskazanej w umowie.</t>
  </si>
  <si>
    <t>RPLU.01.07.00-06-033/09</t>
  </si>
  <si>
    <t xml:space="preserve">Zakup usług doradczych związanych z wprowadzeniem planowanych produktów Zakładu Produkcyjnego w Annopolu na rynki Austrii, Niemiec, Irlandii i Wielkiej Brytanii </t>
  </si>
  <si>
    <t>MEGA-SORT Sp. z o.o.</t>
  </si>
  <si>
    <t>nie</t>
  </si>
  <si>
    <t>Beneficjent kilkakrotnie występował z prośbą o przesuniecie terminu realizacji projektu w związku z wystąpieniem podtopień Zakładów Produkcyjnych MEGA-SORT Sp. z o.o. oraz Biura Zarządu w Krakowie</t>
  </si>
  <si>
    <t>Zmieniono termin rozpoczęcia realizacji projektu z 01.03.2010 r. na 01.10.2010 r. oraz zakończenia z 31.12.2010 na 30.07.2011 r . Zgodnie z procedurami termin rozpoczęcia realizacji projektu nie powinien wykraczać poza okres 6 miesięcy od podpisania umowy o dofinansowanie, z kolei faktyczna realizacja projektu winna nastąpić w okresie 3 miesięcy od daty rozpoczęcia wskazanej w umowie.</t>
  </si>
  <si>
    <t>Załącznik nr IX do sprawozdania rocznego z realizacji RPO WL za 2010 r.</t>
  </si>
  <si>
    <t>Tabela Lista projektów dotkniętych powodzią</t>
  </si>
  <si>
    <t>*wskaźnik "Liczba utworzonych miejsc pracy brutto" został oszacowany w oparciu o podpisane umowy o dofinansowanie, lecz nie było możliwe oszacowanie podziału na kobiety i mężczyzn z uwagi na obowiązek przestrzegania zasady równości szns w projektach.</t>
  </si>
  <si>
    <t>*0</t>
  </si>
  <si>
    <t xml:space="preserve">* Wartości zerowe wynikają z faktu braku podpisanych umów o dofinansowanie, w ramach realizacji których możliwe byłoby oszacowanie poszczególnych wskaźników.  </t>
  </si>
  <si>
    <t xml:space="preserve">2. Powierzchnia przygotowanych terenów inwestycyjnych </t>
  </si>
  <si>
    <t>13 676 (na 37 366 badanych)</t>
  </si>
  <si>
    <t>627 (na 2 232 badanych)</t>
  </si>
  <si>
    <t>17 073 ( na 37 358 badanych)</t>
  </si>
  <si>
    <t>813 (na 2 233 badanych)</t>
  </si>
  <si>
    <t>19 919 ( na 37 302 badanych)</t>
  </si>
  <si>
    <t>1 014 (na 2 205 badanych)</t>
  </si>
  <si>
    <t>Core Indicators</t>
  </si>
  <si>
    <t>RPO WL 2007-2013</t>
  </si>
  <si>
    <t>na poziomie Programu</t>
  </si>
  <si>
    <t>1- Jobs created</t>
  </si>
  <si>
    <t>Liczba utworzonych miejsc pracy brutto:</t>
  </si>
  <si>
    <t>2- Jobs created for men</t>
  </si>
  <si>
    <t>3- Jobs created for women</t>
  </si>
  <si>
    <t>37- Number of benefiting students (Education)</t>
  </si>
  <si>
    <t>Liczba osób, które skorzystały z infrastruktury edukacyjnej zrealizowanej w ramach programu- szkolnicto wyższe</t>
  </si>
  <si>
    <t>5- Number of cooperation projects enterprises - research institutions</t>
  </si>
  <si>
    <t>Liczba projektów współpracy pomiędzy przedsiębiorstwami a jednostkami badawczymi</t>
  </si>
  <si>
    <t>na poziomie Osi</t>
  </si>
  <si>
    <t>Oś I</t>
  </si>
  <si>
    <t>9- Jobs created (gross, full time equivalent)(Direct investment aid to SME)</t>
  </si>
  <si>
    <t>Liczba utworzonych miejsc pracy:</t>
  </si>
  <si>
    <t>35- Number of jobs created (Tourism)</t>
  </si>
  <si>
    <t>4- Number of RTD projects</t>
  </si>
  <si>
    <t>Liczba projektów z zakresu B + R</t>
  </si>
  <si>
    <t>7- Number of projects (Direct investment aid to SME)</t>
  </si>
  <si>
    <t>Liczba projektów z zakresu bezpośredniego wsparcia inwestycyjnego dla MŚP</t>
  </si>
  <si>
    <t>8- Number of start - ups supported</t>
  </si>
  <si>
    <t>Liczba wspartych nowopowstałych przedsiębiorstw (przez pierwsze 2 lata po rozpoczęciu działalności)</t>
  </si>
  <si>
    <t>10- Investmet induced (million EUR)</t>
  </si>
  <si>
    <t xml:space="preserve">Dodatkowe inwestycje wykreowane dzięki wsparciu </t>
  </si>
  <si>
    <t>Oś II</t>
  </si>
  <si>
    <t>6- Research jobs created</t>
  </si>
  <si>
    <t>Liczba utworzonych miejsc pracy w zakresie B+R - tylko etaty badawcze (najlepiej w okresie 5 lat od rozpoczęcia projektu)</t>
  </si>
  <si>
    <t>Liczba studentów korzystających z efektów projektów</t>
  </si>
  <si>
    <t>Oś III</t>
  </si>
  <si>
    <t>39- Number of projects ensuring sustainability and improving the attractiveness of towns and cities (Urban development)</t>
  </si>
  <si>
    <t>Liczba projektów mających na celu poprawę atrakcyjności miast</t>
  </si>
  <si>
    <t>Oś IV</t>
  </si>
  <si>
    <t>11- Number of projects (Information society)</t>
  </si>
  <si>
    <t>Liczba projektów w zakresie społeczeństwa informacyjnego</t>
  </si>
  <si>
    <t>12- Number of additional population covered by broadband access</t>
  </si>
  <si>
    <t>Liczba osób, które uzyskały dostęp do szerokopasmowego internetu</t>
  </si>
  <si>
    <t>Oś V</t>
  </si>
  <si>
    <t>13- Number of projects (Transport)</t>
  </si>
  <si>
    <t>Liczba projektów z zakresu transportu</t>
  </si>
  <si>
    <t>14- km of new roads</t>
  </si>
  <si>
    <t>Długość nowych dróg</t>
  </si>
  <si>
    <t>16- km of reconstructed roads</t>
  </si>
  <si>
    <t>Długość zrekonstruowanych dróg</t>
  </si>
  <si>
    <t xml:space="preserve">17- km of new railroads </t>
  </si>
  <si>
    <t>Długość nowych lini kolejowych</t>
  </si>
  <si>
    <t>19- km of reconstructed railroads</t>
  </si>
  <si>
    <t>Długość zrekonstruowanych lini kolejowych</t>
  </si>
  <si>
    <t>20- Value for time savings in Euro/ year stemming from new and reconstructed roads</t>
  </si>
  <si>
    <t xml:space="preserve">Oszczędność czasu w euro na nowych i zrekonstruowanych drogach w przewozach pasażerskich i towarowych </t>
  </si>
  <si>
    <t xml:space="preserve">21- Value for time savings in Euro/ year stemming from new and reconstrcted railroads </t>
  </si>
  <si>
    <t xml:space="preserve">Oszczędność czasu w euro na nowych i zrekonstruowanych liniach kolejowych w przewozach pasażerskich i towarowych </t>
  </si>
  <si>
    <t>22- Additional population served with improved urban transport</t>
  </si>
  <si>
    <t>Przyrost liczby ludności korzystającej z komunikacji miejskiej wspartej w ramach programu</t>
  </si>
  <si>
    <t>Oś VI</t>
  </si>
  <si>
    <t>23- Number of projects (Renewable energy)</t>
  </si>
  <si>
    <t>Liczba projektów z zakresu energii odnawialnej</t>
  </si>
  <si>
    <t>24- Additional capacity of renewable energy production (MW)</t>
  </si>
  <si>
    <t xml:space="preserve">Dodatkowa moc zainstalowana energii ze źródeł odnawialnych </t>
  </si>
  <si>
    <t>25- Additional population served by water projects</t>
  </si>
  <si>
    <t>Liczba osób przyłączonych do sieci wodociągowych w wyniku realizacji projektów</t>
  </si>
  <si>
    <t>26- Additional population served by waste water projects</t>
  </si>
  <si>
    <t>Liczba osób podłączonych do sieci kanalizacyjnej w wyniku projektu</t>
  </si>
  <si>
    <t>27- Number of waste projects</t>
  </si>
  <si>
    <t>Liczba projektów z zakresu gospodarki odpadami</t>
  </si>
  <si>
    <t>29- Area rehabilitated (km2)</t>
  </si>
  <si>
    <t>Powierzchnia terenów zrekultywowanych w wyniku realizacji projektów</t>
  </si>
  <si>
    <t>32- Number of people benefiting from flood protection measures</t>
  </si>
  <si>
    <t>Liczba osób zabezpieczonych przed powodzią w wyniku realizacji projektów</t>
  </si>
  <si>
    <t>Oś VII</t>
  </si>
  <si>
    <t>34- Number of projects (Tourism)</t>
  </si>
  <si>
    <t>Liczba projektów z zakresu turystyki</t>
  </si>
  <si>
    <t>Liczba utworzonych miejsc pracy : w turystyce</t>
  </si>
  <si>
    <t>Oś VIII</t>
  </si>
  <si>
    <t>36- Number of projects (Education)</t>
  </si>
  <si>
    <t xml:space="preserve">Liczba projektów z zakresu edukacji </t>
  </si>
  <si>
    <t>38- Number of projects (Health)</t>
  </si>
  <si>
    <t>Liczba projektów z zakresu ochrony zdrowia</t>
  </si>
  <si>
    <t>Załącznik nr XI do sprawozdania rocznego z realizacji RPO WL za 2010 r.</t>
  </si>
  <si>
    <t xml:space="preserve">*  Wskaźnik został zliczony z następujących Działań I Osi: Działanie 1.1 - 179,75, w Działanie 1.2 - 206,62, w Działanie 1.3 –85,25, Działanie 1.4-2, Działanie 1.5 –28,50. </t>
  </si>
  <si>
    <t>KSI-R.23.1.2,   KSI-R.23.2.2</t>
  </si>
  <si>
    <t>KSI-R.23.1.1, KSI-R.23.2.1</t>
  </si>
  <si>
    <t>KSI-R.23.1.2,     KSI-R.23.2.2</t>
  </si>
  <si>
    <t>KSI-R.16.1.1</t>
  </si>
  <si>
    <t>KSI-R.16.1.2</t>
  </si>
  <si>
    <t>*Wskaźnik zliczany jest tylko z Działania 9.2. Dane pochodzą z wniosków o płatności końcową.</t>
  </si>
  <si>
    <t>KSI-R.100</t>
  </si>
  <si>
    <t>0*</t>
  </si>
  <si>
    <t>*Wskaźnik zliczany jest z Działania 3.2</t>
  </si>
  <si>
    <t>*w poprzednim roku sprawozdawczym w podanej wartość salda migracji (-4,1) nie została uwzględniona migracja za granicę, prawidłowa wartość wynosi -4,4                                                                                                                                                                                                                          ** dane z GUS dostępne za 2009 r.umieszczone w tabeli za rok 2010 zgodnie z sugestia MRR</t>
  </si>
  <si>
    <t>GUS-publ</t>
  </si>
  <si>
    <t>Stopa bezrobocia (wg. BAEL)</t>
  </si>
  <si>
    <t>Stopa bezrobocia rejestrowanego</t>
  </si>
  <si>
    <t xml:space="preserve">Liczba nowoutworzonych miejsc pracy </t>
  </si>
  <si>
    <t xml:space="preserve">Gospodarstwa domowe wyposażone w komputer osobisty z dostępem do internetu </t>
  </si>
  <si>
    <t xml:space="preserve">Gospodarstwa domowe wyposażone w komputer osobisty z dostępem do Internetu </t>
  </si>
  <si>
    <t>7a</t>
  </si>
  <si>
    <t>7b</t>
  </si>
  <si>
    <r>
      <t xml:space="preserve">Wykształcenie ludności w wieku 15 lat i wiecej (BAEL)                                                </t>
    </r>
    <r>
      <rPr>
        <b/>
        <sz val="9"/>
        <rFont val="Verdana"/>
        <family val="2"/>
      </rPr>
      <t xml:space="preserve">  podstawowe i niepełne podstawowe (poziom 0-2 ISCED)</t>
    </r>
  </si>
  <si>
    <r>
      <t xml:space="preserve">Wykształcenie ludności w wieku 15 lat i wiecej (BAEL)                                                  </t>
    </r>
    <r>
      <rPr>
        <b/>
        <sz val="9"/>
        <rFont val="Verdana"/>
        <family val="2"/>
      </rPr>
      <t xml:space="preserve">    ponadpodstawowe i ponadgimnazjalne (poziom 3-4 ISCED)</t>
    </r>
  </si>
  <si>
    <r>
      <t xml:space="preserve">Wykształcenie ludności w wieku 15 lat i wiecej (BAEL)                                                     </t>
    </r>
    <r>
      <rPr>
        <b/>
        <sz val="9"/>
        <rFont val="Verdana"/>
        <family val="2"/>
      </rPr>
      <t xml:space="preserve">       wyższe (poziom 5-6 ISCED)</t>
    </r>
  </si>
  <si>
    <r>
      <t xml:space="preserve">Liczba uczniów w szkołach                                                         </t>
    </r>
    <r>
      <rPr>
        <b/>
        <sz val="9"/>
        <rFont val="Verdana"/>
        <family val="2"/>
      </rPr>
      <t>podstawowych</t>
    </r>
  </si>
  <si>
    <r>
      <t xml:space="preserve">Liczba uczniów w szkołach                                                       </t>
    </r>
    <r>
      <rPr>
        <b/>
        <sz val="9"/>
        <rFont val="Verdana"/>
        <family val="2"/>
      </rPr>
      <t xml:space="preserve">  gimnazjach</t>
    </r>
  </si>
  <si>
    <r>
      <t xml:space="preserve">Liczba uczniów w szkołach                                                       </t>
    </r>
    <r>
      <rPr>
        <b/>
        <sz val="9"/>
        <rFont val="Verdana"/>
        <family val="2"/>
      </rPr>
      <t xml:space="preserve"> średnich</t>
    </r>
  </si>
  <si>
    <r>
      <t xml:space="preserve">Liczba uczniów w szkołach                                                      </t>
    </r>
    <r>
      <rPr>
        <b/>
        <sz val="9"/>
        <rFont val="Verdana"/>
        <family val="2"/>
      </rPr>
      <t xml:space="preserve"> policealnych</t>
    </r>
  </si>
  <si>
    <r>
      <t xml:space="preserve">Liczba uczniów w szkołach                                                 </t>
    </r>
    <r>
      <rPr>
        <b/>
        <sz val="9"/>
        <rFont val="Verdana"/>
        <family val="2"/>
      </rPr>
      <t xml:space="preserve">     wyższych</t>
    </r>
  </si>
  <si>
    <t xml:space="preserve">Udzielone noclegi w turystycznych obiektach zbiorowego zakwaterowania na 1 tys. mieszkańców </t>
  </si>
  <si>
    <t>13a</t>
  </si>
  <si>
    <t>13b</t>
  </si>
  <si>
    <t>mln</t>
  </si>
  <si>
    <t xml:space="preserve">Udział dróg w złym stanie technicznym w stosunku do ogółu </t>
  </si>
  <si>
    <t>Linie kolejowe eksploatowane ogółem</t>
  </si>
  <si>
    <t>Udział zmodernizowanych linii kolejowych w długości ogółem</t>
  </si>
  <si>
    <t xml:space="preserve">Produkt krajowy brutto na 1 mieszkańca wg średniej UE 27 (w PPS, UE- 27 = 100) </t>
  </si>
  <si>
    <t xml:space="preserve">Wartość dodana brutto wg sektorów ekonomicznych                               na jednego pracującego </t>
  </si>
  <si>
    <t>Kapitał zagraniczny w podmiotach z kapitałem zagranicznym na 1 mieszkańca</t>
  </si>
  <si>
    <t xml:space="preserve">Zatrudnieni w sektorze B+R </t>
  </si>
  <si>
    <t>Liczba zgłoszonych i udzielonych patentów, wzorów użytkowych (kraj)</t>
  </si>
  <si>
    <t>kg/km2</t>
  </si>
  <si>
    <t>33a</t>
  </si>
  <si>
    <t>33b</t>
  </si>
  <si>
    <t xml:space="preserve">Ścieki przemysłowe i komunalne oczyszczane                                                    na km2 powierzchni </t>
  </si>
  <si>
    <t>dam3/km2</t>
  </si>
  <si>
    <t xml:space="preserve">Odpady komunalne zebrane na 1 mieszkańca </t>
  </si>
  <si>
    <t xml:space="preserve">Ilość energii pochodzącej ze źródeł odnawialnych (moc zainstalowana) </t>
  </si>
  <si>
    <t xml:space="preserve">Powierzchnia o szczególnych walorach przyrodniczych prawnie chroniona w % powierzchni ogółu </t>
  </si>
  <si>
    <t xml:space="preserve">Udział wód I i II klasy czystości do ogółem </t>
  </si>
  <si>
    <r>
      <t>Pola niewypełnione dotyczą wskaźników niedostępnych na chwilę przygotowania sprawozdania</t>
    </r>
    <r>
      <rPr>
        <sz val="9"/>
        <rFont val="Arial"/>
        <family val="2"/>
      </rPr>
      <t xml:space="preserve"> </t>
    </r>
  </si>
  <si>
    <r>
      <t xml:space="preserve">Wskaźnik zatrudnienia                                                                            </t>
    </r>
    <r>
      <rPr>
        <b/>
        <sz val="9"/>
        <rFont val="Verdana"/>
        <family val="2"/>
      </rPr>
      <t>ogółem</t>
    </r>
  </si>
  <si>
    <r>
      <t xml:space="preserve">Wskaźnik zatrudnienia                                                            </t>
    </r>
    <r>
      <rPr>
        <b/>
        <sz val="9"/>
        <rFont val="Verdana"/>
        <family val="2"/>
      </rPr>
      <t xml:space="preserve">   miasto</t>
    </r>
  </si>
  <si>
    <r>
      <t xml:space="preserve">Wskaźnik zatrudnienia                                                                   </t>
    </r>
    <r>
      <rPr>
        <b/>
        <sz val="9"/>
        <rFont val="Verdana"/>
        <family val="2"/>
      </rPr>
      <t>wieś</t>
    </r>
  </si>
  <si>
    <r>
      <t xml:space="preserve">Wskaźnik zatrudnienia                                                                    wg grup wieku                                                                                    </t>
    </r>
    <r>
      <rPr>
        <b/>
        <sz val="9"/>
        <rFont val="Verdana"/>
        <family val="2"/>
      </rPr>
      <t>15 - 24 lat</t>
    </r>
  </si>
  <si>
    <r>
      <t xml:space="preserve">Wskaźnik zatrudnienia                                                                    wg grup wieku                                                                                    </t>
    </r>
    <r>
      <rPr>
        <b/>
        <sz val="9"/>
        <rFont val="Verdana"/>
        <family val="2"/>
      </rPr>
      <t>25-54 lat</t>
    </r>
  </si>
  <si>
    <r>
      <t xml:space="preserve">Wskaźnik zatrudnienia                                                                    wg grup wieku                                                                                    </t>
    </r>
    <r>
      <rPr>
        <b/>
        <sz val="9"/>
        <rFont val="Verdana"/>
        <family val="2"/>
      </rPr>
      <t>55-64 lata</t>
    </r>
  </si>
  <si>
    <r>
      <t xml:space="preserve">Wskaźnik zatrudnienia                                                                    wg płci                                                                                   </t>
    </r>
    <r>
      <rPr>
        <b/>
        <sz val="9"/>
        <rFont val="Verdana"/>
        <family val="2"/>
      </rPr>
      <t>kobiety</t>
    </r>
  </si>
  <si>
    <r>
      <t xml:space="preserve"> Pracujący ogółem                                                                                   </t>
    </r>
    <r>
      <rPr>
        <b/>
        <sz val="9"/>
        <rFont val="Verdana"/>
        <family val="2"/>
      </rPr>
      <t xml:space="preserve"> (gdzie rok poprzedni = 100)</t>
    </r>
  </si>
  <si>
    <r>
      <t xml:space="preserve"> Pracujący ogółem                                                                          </t>
    </r>
    <r>
      <rPr>
        <b/>
        <sz val="9"/>
        <rFont val="Verdana"/>
        <family val="2"/>
      </rPr>
      <t>w sektorze prywatnym</t>
    </r>
  </si>
  <si>
    <r>
      <t xml:space="preserve"> Pracujący ogółem                                                                             </t>
    </r>
    <r>
      <rPr>
        <b/>
        <sz val="9"/>
        <rFont val="Verdana"/>
        <family val="2"/>
      </rPr>
      <t>w MŚP</t>
    </r>
  </si>
  <si>
    <r>
      <t xml:space="preserve">Stopa bezrobocia (wg. BAEL)                                                                    </t>
    </r>
    <r>
      <rPr>
        <b/>
        <sz val="9"/>
        <rFont val="Verdana"/>
        <family val="2"/>
      </rPr>
      <t xml:space="preserve">  kobiety</t>
    </r>
  </si>
  <si>
    <r>
      <t xml:space="preserve">Stopa bezrobocia rejestrowanego                                                         </t>
    </r>
    <r>
      <rPr>
        <b/>
        <sz val="9"/>
        <rFont val="Verdana"/>
        <family val="2"/>
      </rPr>
      <t xml:space="preserve">   kobiety</t>
    </r>
  </si>
  <si>
    <t>GUS- BDL</t>
  </si>
  <si>
    <r>
      <t xml:space="preserve">Komputery w szkołach                                                                                                         </t>
    </r>
    <r>
      <rPr>
        <b/>
        <sz val="9"/>
        <rFont val="Verdana"/>
        <family val="2"/>
      </rPr>
      <t xml:space="preserve">  ogółem</t>
    </r>
  </si>
  <si>
    <r>
      <t xml:space="preserve">Komputery w szkołach                                                                                                            </t>
    </r>
    <r>
      <rPr>
        <b/>
        <sz val="9"/>
        <rFont val="Verdana"/>
        <family val="2"/>
      </rPr>
      <t>w tym z dostępem do Internetu</t>
    </r>
  </si>
  <si>
    <r>
      <t xml:space="preserve">Udział szkół wyposażonych w komputery                                                          </t>
    </r>
    <r>
      <rPr>
        <b/>
        <sz val="9"/>
        <rFont val="Verdana"/>
        <family val="2"/>
      </rPr>
      <t xml:space="preserve">  w % danej grupy szkół</t>
    </r>
  </si>
  <si>
    <r>
      <t xml:space="preserve">Udział szkół wyposażonych w komputery                                                            w % danej grupy szkół                                                    </t>
    </r>
    <r>
      <rPr>
        <b/>
        <sz val="9"/>
        <rFont val="Verdana"/>
        <family val="2"/>
      </rPr>
      <t xml:space="preserve">podstawowe </t>
    </r>
    <r>
      <rPr>
        <sz val="9"/>
        <rFont val="Verdana"/>
        <family val="2"/>
      </rPr>
      <t xml:space="preserve">              </t>
    </r>
  </si>
  <si>
    <r>
      <t xml:space="preserve">Udział szkół wyposażonych w komputery                                                            w % danej grupy szkół                                                    </t>
    </r>
    <r>
      <rPr>
        <b/>
        <sz val="9"/>
        <rFont val="Verdana"/>
        <family val="2"/>
      </rPr>
      <t xml:space="preserve">gimnazjalne     </t>
    </r>
    <r>
      <rPr>
        <sz val="9"/>
        <rFont val="Verdana"/>
        <family val="2"/>
      </rPr>
      <t xml:space="preserve">        </t>
    </r>
  </si>
  <si>
    <r>
      <t xml:space="preserve">Udział szkół wyposażonych w komputery                                                            w % danej grupy szkół                                                           </t>
    </r>
    <r>
      <rPr>
        <b/>
        <sz val="9"/>
        <rFont val="Verdana"/>
        <family val="2"/>
      </rPr>
      <t>ponadpodstawowe i ponadgimnazjalne</t>
    </r>
  </si>
  <si>
    <r>
      <t xml:space="preserve">Udział szkół wyposażonych w komputery                                                            w % danej grupy szkół                                                           </t>
    </r>
    <r>
      <rPr>
        <b/>
        <sz val="9"/>
        <rFont val="Verdana"/>
        <family val="2"/>
      </rPr>
      <t>policealne</t>
    </r>
  </si>
  <si>
    <r>
      <t xml:space="preserve">Udzielone noclegi w turystycznych obiektach zbiorowego zakwaterowania na 1 tys. mieszkańców                                                                    </t>
    </r>
    <r>
      <rPr>
        <b/>
        <sz val="9"/>
        <rFont val="Verdana"/>
        <family val="2"/>
      </rPr>
      <t>w tym turystom zagranicznym</t>
    </r>
  </si>
  <si>
    <r>
      <t xml:space="preserve">Widzowie:                                                                                            </t>
    </r>
    <r>
      <rPr>
        <b/>
        <sz val="9"/>
        <rFont val="Verdana"/>
        <family val="2"/>
      </rPr>
      <t xml:space="preserve">w kinach stałych </t>
    </r>
  </si>
  <si>
    <r>
      <t xml:space="preserve">Widzowie:                                                                                          </t>
    </r>
    <r>
      <rPr>
        <b/>
        <sz val="9"/>
        <rFont val="Verdana"/>
        <family val="2"/>
      </rPr>
      <t xml:space="preserve">  i słuchacze w teatrach i instytucjach muzycznych </t>
    </r>
  </si>
  <si>
    <r>
      <t xml:space="preserve">Widzowie:                                                                                          </t>
    </r>
    <r>
      <rPr>
        <b/>
        <sz val="9"/>
        <rFont val="Verdana"/>
        <family val="2"/>
      </rPr>
      <t xml:space="preserve"> zwiedzający muzea i wystawy</t>
    </r>
    <r>
      <rPr>
        <sz val="9"/>
        <rFont val="Verdana"/>
        <family val="2"/>
      </rPr>
      <t xml:space="preserve"> </t>
    </r>
  </si>
  <si>
    <r>
      <t>Ofiary śmiertelne wypadków drogowych</t>
    </r>
    <r>
      <rPr>
        <b/>
        <sz val="9"/>
        <rFont val="Verdana"/>
        <family val="2"/>
      </rPr>
      <t xml:space="preserve">                                        na 100 tys. ludności</t>
    </r>
  </si>
  <si>
    <r>
      <t xml:space="preserve">Ofiary śmiertelne wypadków drogowych                                        </t>
    </r>
    <r>
      <rPr>
        <b/>
        <sz val="9"/>
        <rFont val="Verdana"/>
        <family val="2"/>
      </rPr>
      <t>na 10 tys. zarejestrowanych pojazdów</t>
    </r>
  </si>
  <si>
    <r>
      <t xml:space="preserve">Ofiary śmiertelne wypadków drogowych                                       </t>
    </r>
    <r>
      <rPr>
        <b/>
        <sz val="9"/>
        <rFont val="Verdana"/>
        <family val="2"/>
      </rPr>
      <t xml:space="preserve"> rok poprzedni = 100</t>
    </r>
  </si>
  <si>
    <r>
      <t xml:space="preserve">Saldo migracji wewnętrznych                                                                                                </t>
    </r>
    <r>
      <rPr>
        <b/>
        <sz val="9"/>
        <rFont val="Verdana"/>
        <family val="2"/>
      </rPr>
      <t xml:space="preserve">  w miastach</t>
    </r>
  </si>
  <si>
    <r>
      <t xml:space="preserve">Saldo migracji wewnętrznych                                                                                                </t>
    </r>
    <r>
      <rPr>
        <b/>
        <sz val="9"/>
        <rFont val="Verdana"/>
        <family val="2"/>
      </rPr>
      <t xml:space="preserve"> na wsi</t>
    </r>
  </si>
  <si>
    <t xml:space="preserve">Liczba ludności korzystającej z przewozów komunikacją miejską </t>
  </si>
  <si>
    <r>
      <t xml:space="preserve">Długość dróg publicznych (o twardej nawierzchni) ogółem                                                                               </t>
    </r>
    <r>
      <rPr>
        <b/>
        <sz val="9"/>
        <rFont val="Verdana"/>
        <family val="2"/>
      </rPr>
      <t>wojewódzkich</t>
    </r>
  </si>
  <si>
    <r>
      <t xml:space="preserve">Długość dróg publicznych (o twardej nawierzchni) ogółem                                                                           </t>
    </r>
    <r>
      <rPr>
        <b/>
        <sz val="9"/>
        <rFont val="Verdana"/>
        <family val="2"/>
      </rPr>
      <t xml:space="preserve">  powiatowych</t>
    </r>
  </si>
  <si>
    <r>
      <t xml:space="preserve">Długość dróg publicznych (o twardej nawierzchni) ogółem                                                                              </t>
    </r>
    <r>
      <rPr>
        <b/>
        <sz val="9"/>
        <rFont val="Verdana"/>
        <family val="2"/>
      </rPr>
      <t xml:space="preserve"> gminnych</t>
    </r>
  </si>
  <si>
    <t xml:space="preserve">Liczba szpitali </t>
  </si>
  <si>
    <t>GOSPODARKA</t>
  </si>
  <si>
    <r>
      <t xml:space="preserve">Wartość dodana brutto wg sektorów ekonomicznych                               </t>
    </r>
    <r>
      <rPr>
        <b/>
        <sz val="9"/>
        <rFont val="Verdana"/>
        <family val="2"/>
      </rPr>
      <t xml:space="preserve"> rolnictwo, łowiectwo, leśnictwo, rybołówstwo</t>
    </r>
    <r>
      <rPr>
        <sz val="9"/>
        <rFont val="Verdana"/>
        <family val="2"/>
      </rPr>
      <t xml:space="preserve">                                                                na jednego pracującego</t>
    </r>
    <r>
      <rPr>
        <b/>
        <sz val="9"/>
        <rFont val="Verdana"/>
        <family val="2"/>
      </rPr>
      <t xml:space="preserve"> </t>
    </r>
  </si>
  <si>
    <r>
      <t xml:space="preserve">Wartość dodana brutto wg sektorów ekonomicznych                                      </t>
    </r>
    <r>
      <rPr>
        <b/>
        <sz val="9"/>
        <rFont val="Verdana"/>
        <family val="2"/>
      </rPr>
      <t xml:space="preserve"> rolnictwo, łowiectwo, leśnictwo, rybołóstwo</t>
    </r>
    <r>
      <rPr>
        <sz val="9"/>
        <rFont val="Verdana"/>
        <family val="2"/>
      </rPr>
      <t xml:space="preserve">                                   Polska=100                                                                </t>
    </r>
  </si>
  <si>
    <r>
      <t xml:space="preserve">Wartość dodana brutto wg sektorów ekonomicznych                                </t>
    </r>
    <r>
      <rPr>
        <b/>
        <sz val="9"/>
        <rFont val="Verdana"/>
        <family val="2"/>
      </rPr>
      <t xml:space="preserve">przemysł </t>
    </r>
    <r>
      <rPr>
        <sz val="9"/>
        <rFont val="Verdana"/>
        <family val="2"/>
      </rPr>
      <t xml:space="preserve">                                                                                          na jednego pracującego </t>
    </r>
  </si>
  <si>
    <r>
      <t xml:space="preserve">Wartość dodana brutto wg sektorów ekonomicznych                                     </t>
    </r>
    <r>
      <rPr>
        <b/>
        <sz val="9"/>
        <rFont val="Verdana"/>
        <family val="2"/>
      </rPr>
      <t xml:space="preserve">przemysł </t>
    </r>
    <r>
      <rPr>
        <sz val="9"/>
        <rFont val="Verdana"/>
        <family val="2"/>
      </rPr>
      <t xml:space="preserve">                                                                         Polska=100</t>
    </r>
  </si>
  <si>
    <r>
      <t xml:space="preserve">Wartość dodana brutto wg sektorów ekonomicznych                                </t>
    </r>
    <r>
      <rPr>
        <b/>
        <sz val="9"/>
        <rFont val="Verdana"/>
        <family val="2"/>
      </rPr>
      <t xml:space="preserve"> w tym przetwórstwo przemysłowe</t>
    </r>
    <r>
      <rPr>
        <sz val="9"/>
        <rFont val="Verdana"/>
        <family val="2"/>
      </rPr>
      <t xml:space="preserve">                                                        na jednego pracującego </t>
    </r>
  </si>
  <si>
    <r>
      <t xml:space="preserve">Wartość dodana brutto wg sektorów ekonomicznych                                       </t>
    </r>
    <r>
      <rPr>
        <b/>
        <sz val="9"/>
        <rFont val="Verdana"/>
        <family val="2"/>
      </rPr>
      <t xml:space="preserve">w tym przetwórstwo przemysłowe </t>
    </r>
    <r>
      <rPr>
        <sz val="9"/>
        <rFont val="Verdana"/>
        <family val="2"/>
      </rPr>
      <t xml:space="preserve">                                            Polska=100</t>
    </r>
  </si>
  <si>
    <r>
      <t xml:space="preserve">Wartość dodana brutto wg sektorów ekonomicznych                             </t>
    </r>
    <r>
      <rPr>
        <b/>
        <sz val="9"/>
        <rFont val="Verdana"/>
        <family val="2"/>
      </rPr>
      <t xml:space="preserve">   budownictwo </t>
    </r>
    <r>
      <rPr>
        <sz val="9"/>
        <rFont val="Verdana"/>
        <family val="2"/>
      </rPr>
      <t xml:space="preserve">                                                                                    na jednego pracującego </t>
    </r>
  </si>
  <si>
    <r>
      <t xml:space="preserve">Wartość dodana brutto wg sektorów ekonomicznych                                </t>
    </r>
    <r>
      <rPr>
        <b/>
        <sz val="9"/>
        <rFont val="Verdana"/>
        <family val="2"/>
      </rPr>
      <t xml:space="preserve">  budownictwo </t>
    </r>
    <r>
      <rPr>
        <sz val="9"/>
        <rFont val="Verdana"/>
        <family val="2"/>
      </rPr>
      <t xml:space="preserve">                                                                                       Polska=100</t>
    </r>
  </si>
  <si>
    <r>
      <t xml:space="preserve">Wartość dodana brutto wg sektorów ekonomicznych                                 </t>
    </r>
    <r>
      <rPr>
        <b/>
        <sz val="9"/>
        <rFont val="Verdana"/>
        <family val="2"/>
      </rPr>
      <t xml:space="preserve">   usługi rynkowe</t>
    </r>
    <r>
      <rPr>
        <sz val="9"/>
        <rFont val="Verdana"/>
        <family val="2"/>
      </rPr>
      <t xml:space="preserve">                                                                            na jednego pracującego </t>
    </r>
  </si>
  <si>
    <r>
      <t xml:space="preserve">Wartość dodana brutto wg sektorów ekonomicznych                                   </t>
    </r>
    <r>
      <rPr>
        <b/>
        <sz val="9"/>
        <rFont val="Verdana"/>
        <family val="2"/>
      </rPr>
      <t xml:space="preserve">  usługi rynkowe </t>
    </r>
    <r>
      <rPr>
        <sz val="9"/>
        <rFont val="Verdana"/>
        <family val="2"/>
      </rPr>
      <t xml:space="preserve">                                                                               Polska=100</t>
    </r>
  </si>
  <si>
    <r>
      <t xml:space="preserve">Wartość dodana brutto wg sektorów ekonomicznych                                    </t>
    </r>
    <r>
      <rPr>
        <b/>
        <sz val="9"/>
        <rFont val="Verdana"/>
        <family val="2"/>
      </rPr>
      <t xml:space="preserve"> usługi nierynkowe </t>
    </r>
    <r>
      <rPr>
        <sz val="9"/>
        <rFont val="Verdana"/>
        <family val="2"/>
      </rPr>
      <t xml:space="preserve">                                                                     na jednego pracujacego </t>
    </r>
  </si>
  <si>
    <r>
      <t xml:space="preserve">Wartość dodana brutto wg sektorów ekonomicznych                                 </t>
    </r>
    <r>
      <rPr>
        <b/>
        <sz val="9"/>
        <rFont val="Verdana"/>
        <family val="2"/>
      </rPr>
      <t xml:space="preserve"> usługi nierynkowe </t>
    </r>
    <r>
      <rPr>
        <sz val="9"/>
        <rFont val="Verdana"/>
        <family val="2"/>
      </rPr>
      <t xml:space="preserve">                                                                           Polska=100</t>
    </r>
  </si>
  <si>
    <r>
      <t xml:space="preserve">Struktura pracujących wg sektórów ekonomicznych                                        </t>
    </r>
    <r>
      <rPr>
        <b/>
        <sz val="9"/>
        <rFont val="Verdana"/>
        <family val="2"/>
      </rPr>
      <t xml:space="preserve"> rolnictwo, łowiectwo, leśnictwo, rybołówstwo</t>
    </r>
    <r>
      <rPr>
        <sz val="9"/>
        <rFont val="Verdana"/>
        <family val="2"/>
      </rPr>
      <t xml:space="preserve">                                                                     województwo = 100 </t>
    </r>
  </si>
  <si>
    <r>
      <t xml:space="preserve">Struktura pracujących wg sektórów ekonomicznych                                        </t>
    </r>
    <r>
      <rPr>
        <b/>
        <sz val="9"/>
        <rFont val="Verdana"/>
        <family val="2"/>
      </rPr>
      <t xml:space="preserve">  rolnictwo, łowiectwo, leśnictwo, rybołówstwo </t>
    </r>
    <r>
      <rPr>
        <sz val="9"/>
        <rFont val="Verdana"/>
        <family val="2"/>
      </rPr>
      <t xml:space="preserve">                                                                                     rok poprzedni = 100 </t>
    </r>
  </si>
  <si>
    <r>
      <t xml:space="preserve">Struktura pracujących wg sektórów ekonomicznych                                        </t>
    </r>
    <r>
      <rPr>
        <b/>
        <sz val="9"/>
        <rFont val="Verdana"/>
        <family val="2"/>
      </rPr>
      <t xml:space="preserve"> przemysł ogółem</t>
    </r>
    <r>
      <rPr>
        <sz val="9"/>
        <rFont val="Verdana"/>
        <family val="2"/>
      </rPr>
      <t xml:space="preserve">                                                                  województwo = 100 </t>
    </r>
  </si>
  <si>
    <r>
      <t xml:space="preserve">Struktura pracujących wg sektórów ekonomicznych                                         </t>
    </r>
    <r>
      <rPr>
        <b/>
        <sz val="9"/>
        <rFont val="Verdana"/>
        <family val="2"/>
      </rPr>
      <t xml:space="preserve"> przemysł   ogółem</t>
    </r>
    <r>
      <rPr>
        <sz val="9"/>
        <rFont val="Verdana"/>
        <family val="2"/>
      </rPr>
      <t xml:space="preserve">                                                                                  rok poprzedni = 100 </t>
    </r>
  </si>
  <si>
    <r>
      <t xml:space="preserve">Struktura pracujących wg sektórów ekonomicznych                                       </t>
    </r>
    <r>
      <rPr>
        <b/>
        <sz val="9"/>
        <rFont val="Verdana"/>
        <family val="2"/>
      </rPr>
      <t xml:space="preserve">  w tym przetwórstwo przemysłowe  </t>
    </r>
    <r>
      <rPr>
        <sz val="9"/>
        <rFont val="Verdana"/>
        <family val="2"/>
      </rPr>
      <t xml:space="preserve">                                                                 województwo = 100 </t>
    </r>
  </si>
  <si>
    <r>
      <t xml:space="preserve">Struktura pracujących wg sektórów ekonomicznych                                       </t>
    </r>
    <r>
      <rPr>
        <b/>
        <sz val="9"/>
        <rFont val="Verdana"/>
        <family val="2"/>
      </rPr>
      <t xml:space="preserve">  w tym przetwórstwo przemysłowe  </t>
    </r>
    <r>
      <rPr>
        <sz val="9"/>
        <rFont val="Verdana"/>
        <family val="2"/>
      </rPr>
      <t xml:space="preserve">                                                                                rok poprzedni = 100 </t>
    </r>
  </si>
  <si>
    <r>
      <t xml:space="preserve">Struktura pracujących wg sektórów ekonomicznych                                        </t>
    </r>
    <r>
      <rPr>
        <b/>
        <sz val="9"/>
        <rFont val="Verdana"/>
        <family val="2"/>
      </rPr>
      <t xml:space="preserve"> budownictwo</t>
    </r>
    <r>
      <rPr>
        <sz val="9"/>
        <rFont val="Verdana"/>
        <family val="2"/>
      </rPr>
      <t xml:space="preserve">                                                                  województwo = 100 </t>
    </r>
  </si>
  <si>
    <r>
      <t xml:space="preserve">Struktura pracujacych wg sektórów ekonomicznych                                      </t>
    </r>
    <r>
      <rPr>
        <b/>
        <sz val="9"/>
        <rFont val="Verdana"/>
        <family val="2"/>
      </rPr>
      <t xml:space="preserve">   budownictwo   </t>
    </r>
    <r>
      <rPr>
        <sz val="9"/>
        <rFont val="Verdana"/>
        <family val="2"/>
      </rPr>
      <t xml:space="preserve">                                                                              rok poprzedni = 100 </t>
    </r>
  </si>
  <si>
    <r>
      <t xml:space="preserve">Struktura pracujących wg sektórów ekonomicznych                                       </t>
    </r>
    <r>
      <rPr>
        <b/>
        <sz val="9"/>
        <rFont val="Verdana"/>
        <family val="2"/>
      </rPr>
      <t xml:space="preserve">  usługi rynkowe</t>
    </r>
    <r>
      <rPr>
        <sz val="9"/>
        <rFont val="Verdana"/>
        <family val="2"/>
      </rPr>
      <t xml:space="preserve">                                                                 województwo = 100 </t>
    </r>
  </si>
  <si>
    <r>
      <t xml:space="preserve">Struktura pracujących wg sektórów ekonomicznych                                         </t>
    </r>
    <r>
      <rPr>
        <b/>
        <sz val="9"/>
        <rFont val="Verdana"/>
        <family val="2"/>
      </rPr>
      <t>usługi rynkowe</t>
    </r>
    <r>
      <rPr>
        <sz val="9"/>
        <rFont val="Verdana"/>
        <family val="2"/>
      </rPr>
      <t xml:space="preserve">                                                                                rok poprzedni = 100 </t>
    </r>
  </si>
  <si>
    <r>
      <t xml:space="preserve">Struktura pracujących wg sektórów ekonomicznych                                        </t>
    </r>
    <r>
      <rPr>
        <b/>
        <sz val="9"/>
        <rFont val="Verdana"/>
        <family val="2"/>
      </rPr>
      <t xml:space="preserve"> usługi nierynkowe </t>
    </r>
    <r>
      <rPr>
        <sz val="9"/>
        <rFont val="Verdana"/>
        <family val="2"/>
      </rPr>
      <t xml:space="preserve">                                                                województwo = 100 </t>
    </r>
  </si>
  <si>
    <r>
      <t xml:space="preserve">Struktura pracujących wg sektórów ekonomicznych                                       </t>
    </r>
    <r>
      <rPr>
        <b/>
        <sz val="9"/>
        <rFont val="Verdana"/>
        <family val="2"/>
      </rPr>
      <t xml:space="preserve">  usługi nierynkowe</t>
    </r>
    <r>
      <rPr>
        <sz val="9"/>
        <rFont val="Verdana"/>
        <family val="2"/>
      </rPr>
      <t xml:space="preserve">                                                                                rok poprzedni = 100 </t>
    </r>
  </si>
  <si>
    <r>
      <t xml:space="preserve">Podmioty gospodarki narodowej zarejestrowane w rejestrze REGON na 10 tys. ludności                                                                                    </t>
    </r>
    <r>
      <rPr>
        <b/>
        <sz val="9"/>
        <rFont val="Verdana"/>
        <family val="2"/>
      </rPr>
      <t>ogółem</t>
    </r>
  </si>
  <si>
    <r>
      <t xml:space="preserve">Podmioty gospodarki narodowej zarejestrowane w rejestrze REGON na 10 tys. ludności                                                                                  </t>
    </r>
    <r>
      <rPr>
        <b/>
        <sz val="9"/>
        <rFont val="Verdana"/>
        <family val="2"/>
      </rPr>
      <t>w</t>
    </r>
    <r>
      <rPr>
        <sz val="9"/>
        <rFont val="Verdana"/>
        <family val="2"/>
      </rPr>
      <t xml:space="preserve"> </t>
    </r>
    <r>
      <rPr>
        <b/>
        <sz val="9"/>
        <rFont val="Verdana"/>
        <family val="2"/>
      </rPr>
      <t>tym MŚP</t>
    </r>
  </si>
  <si>
    <t xml:space="preserve">Liczba przedsiębiorstw z udziałem kapitału zagranicznego </t>
  </si>
  <si>
    <r>
      <t xml:space="preserve">Nakłady inwestycyjne na 1 mieszakańca                                                              </t>
    </r>
    <r>
      <rPr>
        <b/>
        <sz val="9"/>
        <rFont val="Verdana"/>
        <family val="2"/>
      </rPr>
      <t xml:space="preserve">  ogółem</t>
    </r>
  </si>
  <si>
    <r>
      <t xml:space="preserve">Nakłady inwestycyjne na 1 mieszakańca                                                            </t>
    </r>
    <r>
      <rPr>
        <b/>
        <sz val="9"/>
        <rFont val="Verdana"/>
        <family val="2"/>
      </rPr>
      <t xml:space="preserve">   w tym bezpośrednie inwestycje zagraniczne </t>
    </r>
  </si>
  <si>
    <r>
      <t xml:space="preserve">Nakłady inwestycyjne na 1 mieszakańca </t>
    </r>
    <r>
      <rPr>
        <b/>
        <sz val="9"/>
        <rFont val="Verdana"/>
        <family val="2"/>
      </rPr>
      <t xml:space="preserve">                                                              w tym udział sektora prywatnego</t>
    </r>
  </si>
  <si>
    <r>
      <t xml:space="preserve">Nakłady inwestycyjne na 1 mieszakańca                                                               </t>
    </r>
    <r>
      <rPr>
        <b/>
        <sz val="9"/>
        <rFont val="Verdana"/>
        <family val="2"/>
      </rPr>
      <t>w tym udział sektora prywatnego</t>
    </r>
  </si>
  <si>
    <r>
      <t xml:space="preserve">Nakłady na działalność badawczo-rozwojową (ceny bieżące) w relacji do PKB                                                                                                                   </t>
    </r>
    <r>
      <rPr>
        <b/>
        <sz val="9"/>
        <rFont val="Verdana"/>
        <family val="2"/>
      </rPr>
      <t>ogółem</t>
    </r>
  </si>
  <si>
    <r>
      <t xml:space="preserve">Nakłady na działalność badawczo-rozwojową (ceny bieżące) w relacji do PKB                                                                                                                  </t>
    </r>
    <r>
      <rPr>
        <b/>
        <sz val="9"/>
        <rFont val="Verdana"/>
        <family val="2"/>
      </rPr>
      <t>w tym nakłady finansowane przez przedsiębiorstwa</t>
    </r>
  </si>
  <si>
    <t>Udział przedsiębiorstw, które prowadziły działalność innowacyjną w przemyśle w % przesiębiorstw w przemyśle</t>
  </si>
  <si>
    <t xml:space="preserve">Udział produkcji wyrobów nowych i zmodernizowanych w produkcji sprzedanej w przemyśle </t>
  </si>
  <si>
    <t>ŚRODOWISKO</t>
  </si>
  <si>
    <r>
      <t xml:space="preserve">Całkowita emisja zanieczyszczeń powietrza                                                     </t>
    </r>
    <r>
      <rPr>
        <b/>
        <sz val="9"/>
        <rFont val="Verdana"/>
        <family val="2"/>
      </rPr>
      <t xml:space="preserve">  pyłowych </t>
    </r>
    <r>
      <rPr>
        <sz val="9"/>
        <rFont val="Verdana"/>
        <family val="2"/>
      </rPr>
      <t xml:space="preserve">                                                                                 </t>
    </r>
  </si>
  <si>
    <r>
      <t xml:space="preserve">Całkowita emisja zanieczyszczeń powietrza                                                                              </t>
    </r>
    <r>
      <rPr>
        <b/>
        <sz val="9"/>
        <rFont val="Verdana"/>
        <family val="2"/>
      </rPr>
      <t xml:space="preserve">   pyłowych</t>
    </r>
    <r>
      <rPr>
        <sz val="9"/>
        <rFont val="Verdana"/>
        <family val="2"/>
      </rPr>
      <t xml:space="preserve">                                                                                          rok poprzedni = 100</t>
    </r>
  </si>
  <si>
    <r>
      <t xml:space="preserve">Całkowita emisja zanieczyszczeń powietrza                                               gazowych                                                                                     </t>
    </r>
    <r>
      <rPr>
        <b/>
        <sz val="9"/>
        <rFont val="Verdana"/>
        <family val="2"/>
      </rPr>
      <t xml:space="preserve"> dwutlenku siarki (bez CO2)  </t>
    </r>
    <r>
      <rPr>
        <sz val="9"/>
        <rFont val="Verdana"/>
        <family val="2"/>
      </rPr>
      <t xml:space="preserve">                                                                                </t>
    </r>
  </si>
  <si>
    <r>
      <t xml:space="preserve">Całkowita emisja zanieczyszczeń powietrza                                          gazowych                                                                                          </t>
    </r>
    <r>
      <rPr>
        <b/>
        <sz val="9"/>
        <rFont val="Verdana"/>
        <family val="2"/>
      </rPr>
      <t xml:space="preserve">dwutlenku siarki (bez CO2) </t>
    </r>
    <r>
      <rPr>
        <sz val="9"/>
        <rFont val="Verdana"/>
        <family val="2"/>
      </rPr>
      <t xml:space="preserve">                                                                               rok poprzedni = 100 </t>
    </r>
  </si>
  <si>
    <r>
      <t xml:space="preserve">Całkowita emisja zanieczyszczeń powietrza                                                                  gazowych                                                                            </t>
    </r>
    <r>
      <rPr>
        <b/>
        <sz val="9"/>
        <rFont val="Verdana"/>
        <family val="2"/>
      </rPr>
      <t xml:space="preserve"> tlenku azotu</t>
    </r>
    <r>
      <rPr>
        <sz val="9"/>
        <rFont val="Verdana"/>
        <family val="2"/>
      </rPr>
      <t xml:space="preserve">                                                                               </t>
    </r>
  </si>
  <si>
    <r>
      <t xml:space="preserve">Całkowita emisja zanieczyszczeń powietrza                                                      gazowych                                                                              </t>
    </r>
    <r>
      <rPr>
        <b/>
        <sz val="9"/>
        <rFont val="Verdana"/>
        <family val="2"/>
      </rPr>
      <t xml:space="preserve">tlenku azotu  </t>
    </r>
    <r>
      <rPr>
        <sz val="9"/>
        <rFont val="Verdana"/>
        <family val="2"/>
      </rPr>
      <t xml:space="preserve">                                                                             rok poprzedni = 100 </t>
    </r>
  </si>
  <si>
    <r>
      <t xml:space="preserve">Ludność korzystająca z kanalizacji                                                                    </t>
    </r>
    <r>
      <rPr>
        <b/>
        <sz val="9"/>
        <rFont val="Verdana"/>
        <family val="2"/>
      </rPr>
      <t>ogółem</t>
    </r>
    <r>
      <rPr>
        <sz val="9"/>
        <rFont val="Verdana"/>
        <family val="2"/>
      </rPr>
      <t xml:space="preserve">                                                                                     </t>
    </r>
  </si>
  <si>
    <r>
      <t xml:space="preserve">Ludność korzystająca z kanalizacji w % ludności                                                                 </t>
    </r>
    <r>
      <rPr>
        <b/>
        <sz val="9"/>
        <rFont val="Verdana"/>
        <family val="2"/>
      </rPr>
      <t xml:space="preserve">  ogółem </t>
    </r>
    <r>
      <rPr>
        <sz val="9"/>
        <rFont val="Verdana"/>
        <family val="2"/>
      </rPr>
      <t xml:space="preserve">                                                                                                                                     </t>
    </r>
  </si>
  <si>
    <r>
      <t xml:space="preserve">Ludność korzystająca z kanalizacji                                                               </t>
    </r>
    <r>
      <rPr>
        <b/>
        <sz val="9"/>
        <rFont val="Verdana"/>
        <family val="2"/>
      </rPr>
      <t xml:space="preserve">  w tym na wsi </t>
    </r>
    <r>
      <rPr>
        <sz val="9"/>
        <rFont val="Verdana"/>
        <family val="2"/>
      </rPr>
      <t xml:space="preserve">                                                                                       </t>
    </r>
  </si>
  <si>
    <r>
      <t xml:space="preserve">Ludność korzystająca z kanalizacji w % ludności                                                             </t>
    </r>
    <r>
      <rPr>
        <b/>
        <sz val="9"/>
        <rFont val="Verdana"/>
        <family val="2"/>
      </rPr>
      <t xml:space="preserve"> w tym na wsi </t>
    </r>
    <r>
      <rPr>
        <sz val="9"/>
        <rFont val="Verdana"/>
        <family val="2"/>
      </rPr>
      <t xml:space="preserve">                                                                                        </t>
    </r>
  </si>
  <si>
    <r>
      <t xml:space="preserve">Ludność korzystająca z wodociagów                                                                     </t>
    </r>
    <r>
      <rPr>
        <b/>
        <sz val="9"/>
        <rFont val="Verdana"/>
        <family val="2"/>
      </rPr>
      <t>ogółem</t>
    </r>
  </si>
  <si>
    <r>
      <t xml:space="preserve">Ludność korzystająca z wodociagów                                                                   </t>
    </r>
    <r>
      <rPr>
        <b/>
        <sz val="9"/>
        <rFont val="Verdana"/>
        <family val="2"/>
      </rPr>
      <t xml:space="preserve">  ogółem</t>
    </r>
  </si>
  <si>
    <r>
      <t xml:space="preserve">Ludność korzystająca z wodociagów                                                                     </t>
    </r>
    <r>
      <rPr>
        <b/>
        <sz val="9"/>
        <rFont val="Verdana"/>
        <family val="2"/>
      </rPr>
      <t>w tym na wsi</t>
    </r>
  </si>
  <si>
    <t xml:space="preserve">Ludność obsługiwana przez oczyszczalnie ścieków w % ogólnej liczby ludności </t>
  </si>
  <si>
    <r>
      <t xml:space="preserve">Ludność obsługiwana przez oczyszczalnie ścieków w % ogólnej liczby ludnosci                                                                                       </t>
    </r>
    <r>
      <rPr>
        <b/>
        <sz val="9"/>
        <rFont val="Verdana"/>
        <family val="2"/>
      </rPr>
      <t xml:space="preserve">  w tym na wsi </t>
    </r>
  </si>
  <si>
    <t>Ścieki przemysłowe i komunalne oczyszczane                                                    w % ścieków wymagających oczyszczania</t>
  </si>
  <si>
    <t xml:space="preserve">Udział odpadów poddanych odzyskowi w ogólnej ilosci odpadów wytworzonych (z wyłączeniem komunalnych) </t>
  </si>
  <si>
    <t xml:space="preserve">Powierzchnia zrekultywowanych i zagospodarowanych terenów do ogółu wymagających rekultywacji </t>
  </si>
  <si>
    <t>Emisja CO2 z zakładów uciążliwych ogółem</t>
  </si>
  <si>
    <t>KSI.P.10.2.1</t>
  </si>
  <si>
    <t>KSI-R.101</t>
  </si>
  <si>
    <r>
      <rPr>
        <b/>
        <sz val="8"/>
        <color indexed="8"/>
        <rFont val="Arial"/>
        <family val="2"/>
      </rPr>
      <t xml:space="preserve">** </t>
    </r>
    <r>
      <rPr>
        <sz val="8"/>
        <color indexed="8"/>
        <rFont val="Arial"/>
        <family val="2"/>
      </rPr>
      <t xml:space="preserve">Wskaźnik został zliczony zgodnie z metodologia zawarta w RPO WL z celu szczegółowego 1 (z następujących Działań I Osi: Działanie </t>
    </r>
    <r>
      <rPr>
        <sz val="8"/>
        <rFont val="Arial"/>
        <family val="2"/>
      </rPr>
      <t>1.1 - 179,75, w Działanie 1.2 - 206,62, w Działanie 1.3 –85,25, Działanie 1.4-2, Działanie 1.5 –28,50).</t>
    </r>
    <r>
      <rPr>
        <sz val="8"/>
        <color indexed="36"/>
        <rFont val="Arial"/>
        <family val="2"/>
      </rPr>
      <t xml:space="preserve">                                                                                                                                                                                                           </t>
    </r>
    <r>
      <rPr>
        <sz val="8"/>
        <rFont val="Arial"/>
        <family val="2"/>
      </rPr>
      <t xml:space="preserve">**Wskaźnik "Liczba utworzonych miejsc pracy brutto" został oszacowany w oparciu o podpisane umowy o dofinansowanie, lecz nie było możliwe oszacowanie podziału na kobiety i mężczyzn z uwagi na obowiązek przestrzegania zasady równości szns w projektach. </t>
    </r>
  </si>
  <si>
    <t xml:space="preserve">1. dodatkowy wzrost wartości PKB wygenerowany dzięki interwencji RPO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</si>
</sst>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00_ ;\-#,##0.000\ "/>
    <numFmt numFmtId="166" formatCode="#,##0.000"/>
    <numFmt numFmtId="167" formatCode="#,##0.00\ _z_ł"/>
    <numFmt numFmtId="168" formatCode="00"/>
    <numFmt numFmtId="169" formatCode="#,##0.0"/>
  </numFmts>
  <fonts count="114">
    <font>
      <sz val="11"/>
      <color theme="1"/>
      <name val="Czcionka tekstu podstawowego"/>
      <family val="2"/>
    </font>
    <font>
      <sz val="11"/>
      <color indexed="8"/>
      <name val="Czcionka tekstu podstawowego"/>
      <family val="2"/>
    </font>
    <font>
      <sz val="11"/>
      <color indexed="8"/>
      <name val="Calibri"/>
      <family val="2"/>
    </font>
    <font>
      <sz val="8"/>
      <color indexed="8"/>
      <name val="Arial"/>
      <family val="2"/>
    </font>
    <font>
      <b/>
      <sz val="18"/>
      <color indexed="56"/>
      <name val="Cambri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b/>
      <sz val="8"/>
      <color indexed="8"/>
      <name val="Arial"/>
      <family val="2"/>
    </font>
    <font>
      <sz val="10"/>
      <name val="Arial"/>
      <family val="2"/>
    </font>
    <font>
      <u val="single"/>
      <sz val="11"/>
      <color indexed="12"/>
      <name val="Calibri"/>
      <family val="2"/>
    </font>
    <font>
      <sz val="8"/>
      <name val="Arial"/>
      <family val="2"/>
    </font>
    <font>
      <b/>
      <sz val="8"/>
      <name val="Arial"/>
      <family val="2"/>
    </font>
    <font>
      <sz val="7.5"/>
      <name val="Arial"/>
      <family val="2"/>
    </font>
    <font>
      <sz val="11"/>
      <color indexed="8"/>
      <name val="Arial"/>
      <family val="2"/>
    </font>
    <font>
      <sz val="12"/>
      <name val="Arial"/>
      <family val="2"/>
    </font>
    <font>
      <sz val="9"/>
      <name val="Arial"/>
      <family val="2"/>
    </font>
    <font>
      <b/>
      <sz val="10"/>
      <name val="Arial"/>
      <family val="2"/>
    </font>
    <font>
      <sz val="12"/>
      <color indexed="8"/>
      <name val="Arial"/>
      <family val="2"/>
    </font>
    <font>
      <b/>
      <sz val="9"/>
      <color indexed="9"/>
      <name val="Arial"/>
      <family val="2"/>
    </font>
    <font>
      <sz val="9"/>
      <color indexed="8"/>
      <name val="Arial"/>
      <family val="2"/>
    </font>
    <font>
      <b/>
      <sz val="12"/>
      <name val="Arial"/>
      <family val="2"/>
    </font>
    <font>
      <b/>
      <sz val="12"/>
      <color indexed="8"/>
      <name val="Arial"/>
      <family val="2"/>
    </font>
    <font>
      <b/>
      <sz val="11"/>
      <color indexed="8"/>
      <name val="Arial"/>
      <family val="2"/>
    </font>
    <font>
      <sz val="11"/>
      <name val="Arial"/>
      <family val="2"/>
    </font>
    <font>
      <sz val="10"/>
      <color indexed="8"/>
      <name val="Arial"/>
      <family val="2"/>
    </font>
    <font>
      <b/>
      <sz val="11"/>
      <name val="Arial"/>
      <family val="2"/>
    </font>
    <font>
      <sz val="11"/>
      <color indexed="36"/>
      <name val="Arial"/>
      <family val="2"/>
    </font>
    <font>
      <i/>
      <sz val="11"/>
      <color indexed="8"/>
      <name val="Arial"/>
      <family val="2"/>
    </font>
    <font>
      <u val="single"/>
      <sz val="11"/>
      <color indexed="12"/>
      <name val="Arial"/>
      <family val="2"/>
    </font>
    <font>
      <b/>
      <sz val="10"/>
      <color indexed="8"/>
      <name val="Arial"/>
      <family val="2"/>
    </font>
    <font>
      <sz val="8"/>
      <color indexed="36"/>
      <name val="Arial"/>
      <family val="2"/>
    </font>
    <font>
      <sz val="10"/>
      <name val="Tahoma"/>
      <family val="2"/>
    </font>
    <font>
      <b/>
      <sz val="10"/>
      <name val="Tahoma"/>
      <family val="2"/>
    </font>
    <font>
      <b/>
      <sz val="9"/>
      <name val="Arial"/>
      <family val="2"/>
    </font>
    <font>
      <sz val="8"/>
      <name val="Arial CE"/>
      <family val="0"/>
    </font>
    <font>
      <sz val="11"/>
      <name val="Calibri"/>
      <family val="2"/>
    </font>
    <font>
      <i/>
      <sz val="12"/>
      <name val="Cambria"/>
      <family val="1"/>
    </font>
    <font>
      <b/>
      <i/>
      <sz val="12"/>
      <name val="Arial"/>
      <family val="2"/>
    </font>
    <font>
      <i/>
      <sz val="12"/>
      <name val="Arial"/>
      <family val="2"/>
    </font>
    <font>
      <b/>
      <sz val="12"/>
      <name val="Times New Roman"/>
      <family val="1"/>
    </font>
    <font>
      <sz val="12"/>
      <name val="Times New Roman"/>
      <family val="1"/>
    </font>
    <font>
      <b/>
      <i/>
      <sz val="12"/>
      <name val="Times New Roman"/>
      <family val="1"/>
    </font>
    <font>
      <sz val="8"/>
      <name val="Times New Roman"/>
      <family val="1"/>
    </font>
    <font>
      <b/>
      <sz val="8"/>
      <name val="Times New Roman"/>
      <family val="1"/>
    </font>
    <font>
      <sz val="10"/>
      <name val="Times New Roman"/>
      <family val="1"/>
    </font>
    <font>
      <i/>
      <sz val="10"/>
      <name val="Arial"/>
      <family val="2"/>
    </font>
    <font>
      <i/>
      <sz val="10"/>
      <color indexed="8"/>
      <name val="Arial"/>
      <family val="2"/>
    </font>
    <font>
      <i/>
      <sz val="10"/>
      <name val="Arial CE"/>
      <family val="0"/>
    </font>
    <font>
      <b/>
      <sz val="10"/>
      <name val="Times New Roman"/>
      <family val="1"/>
    </font>
    <font>
      <b/>
      <sz val="12"/>
      <color indexed="8"/>
      <name val="Times New Roman"/>
      <family val="1"/>
    </font>
    <font>
      <sz val="11"/>
      <color indexed="8"/>
      <name val="Times New Roman"/>
      <family val="1"/>
    </font>
    <font>
      <sz val="10"/>
      <name val="Arial CE"/>
      <family val="0"/>
    </font>
    <font>
      <b/>
      <sz val="10"/>
      <name val="Verdana"/>
      <family val="2"/>
    </font>
    <font>
      <sz val="10"/>
      <name val="Verdana"/>
      <family val="2"/>
    </font>
    <font>
      <b/>
      <sz val="9"/>
      <name val="Verdana"/>
      <family val="2"/>
    </font>
    <font>
      <b/>
      <sz val="9"/>
      <color indexed="8"/>
      <name val="Verdana"/>
      <family val="2"/>
    </font>
    <font>
      <sz val="9"/>
      <name val="Verdana"/>
      <family val="2"/>
    </font>
    <font>
      <sz val="12"/>
      <name val="Verdana"/>
      <family val="2"/>
    </font>
    <font>
      <b/>
      <sz val="11"/>
      <name val="Verdana"/>
      <family val="2"/>
    </font>
    <font>
      <b/>
      <sz val="11"/>
      <color indexed="10"/>
      <name val="Verdana"/>
      <family val="2"/>
    </font>
    <font>
      <i/>
      <sz val="10"/>
      <name val="Verdana"/>
      <family val="2"/>
    </font>
    <font>
      <b/>
      <sz val="12"/>
      <name val="Verdana"/>
      <family val="2"/>
    </font>
    <font>
      <b/>
      <i/>
      <sz val="12"/>
      <name val="Verdana"/>
      <family val="2"/>
    </font>
    <font>
      <sz val="11"/>
      <name val="Verdana"/>
      <family val="2"/>
    </font>
    <font>
      <b/>
      <sz val="11"/>
      <color indexed="8"/>
      <name val="Times New Roman"/>
      <family val="1"/>
    </font>
    <font>
      <b/>
      <sz val="8"/>
      <name val="Tahoma"/>
      <family val="0"/>
    </font>
    <font>
      <sz val="8"/>
      <name val="Tahoma"/>
      <family val="0"/>
    </font>
    <font>
      <strike/>
      <sz val="9"/>
      <name val="Verdana"/>
      <family val="2"/>
    </font>
    <font>
      <sz val="10.1"/>
      <color indexed="8"/>
      <name val="Arial"/>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theme="1"/>
      <name val="Calibri"/>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family val="2"/>
    </font>
    <font>
      <b/>
      <sz val="11"/>
      <color theme="1"/>
      <name val="Arial"/>
      <family val="2"/>
    </font>
    <font>
      <sz val="8"/>
      <color theme="1"/>
      <name val="Arial"/>
      <family val="2"/>
    </font>
    <font>
      <u val="single"/>
      <sz val="11"/>
      <color theme="10"/>
      <name val="Arial"/>
      <family val="2"/>
    </font>
    <font>
      <sz val="10"/>
      <color theme="1"/>
      <name val="Arial"/>
      <family val="2"/>
    </font>
    <font>
      <sz val="11"/>
      <color theme="1"/>
      <name val="Times New Roman"/>
      <family val="1"/>
    </font>
    <font>
      <b/>
      <sz val="12"/>
      <color theme="1"/>
      <name val="Times New Roman"/>
      <family val="1"/>
    </font>
    <font>
      <b/>
      <sz val="11"/>
      <color theme="1"/>
      <name val="Times New Roman"/>
      <family val="1"/>
    </font>
    <font>
      <b/>
      <sz val="10"/>
      <color theme="1"/>
      <name val="Arial"/>
      <family val="2"/>
    </font>
    <font>
      <sz val="11"/>
      <color theme="7" tint="0.39998000860214233"/>
      <name val="Arial"/>
      <family val="2"/>
    </font>
    <font>
      <b/>
      <sz val="8"/>
      <color theme="1"/>
      <name val="Arial"/>
      <family val="2"/>
    </font>
    <font>
      <b/>
      <sz val="12"/>
      <color theme="1"/>
      <name val="Arial"/>
      <family val="2"/>
    </font>
    <font>
      <sz val="12"/>
      <color theme="1"/>
      <name val="Arial"/>
      <family val="2"/>
    </font>
    <font>
      <b/>
      <sz val="8"/>
      <name val="Czcionka tekstu podstawowego"/>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3" tint="0.39998000860214233"/>
        <bgColor indexed="64"/>
      </patternFill>
    </fill>
    <fill>
      <patternFill patternType="solid">
        <fgColor indexed="50"/>
        <bgColor indexed="64"/>
      </patternFill>
    </fill>
    <fill>
      <patternFill patternType="solid">
        <fgColor indexed="21"/>
        <bgColor indexed="64"/>
      </patternFill>
    </fill>
    <fill>
      <patternFill patternType="solid">
        <fgColor indexed="23"/>
        <bgColor indexed="64"/>
      </patternFill>
    </fill>
    <fill>
      <patternFill patternType="solid">
        <fgColor indexed="9"/>
        <bgColor indexed="64"/>
      </patternFill>
    </fill>
    <fill>
      <patternFill patternType="solid">
        <fgColor theme="0" tint="-0.24997000396251678"/>
        <bgColor indexed="64"/>
      </patternFill>
    </fill>
    <fill>
      <patternFill patternType="solid">
        <fgColor indexed="41"/>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13"/>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style="medium"/>
      <top/>
      <bottom style="medium"/>
    </border>
    <border>
      <left style="medium"/>
      <right style="medium"/>
      <top/>
      <bottom style="medium"/>
    </border>
    <border>
      <left/>
      <right style="medium"/>
      <top style="medium"/>
      <bottom style="medium"/>
    </border>
    <border>
      <left/>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medium"/>
    </border>
    <border>
      <left style="medium"/>
      <right style="medium"/>
      <top style="medium"/>
      <bottom/>
    </border>
    <border>
      <left style="medium"/>
      <right style="medium"/>
      <top/>
      <bottom/>
    </border>
    <border>
      <left style="medium"/>
      <right style="medium"/>
      <top/>
      <bottom style="medium">
        <color indexed="8"/>
      </bottom>
    </border>
    <border>
      <left style="medium"/>
      <right/>
      <top style="medium"/>
      <bottom style="medium"/>
    </border>
    <border>
      <left style="medium"/>
      <right style="medium"/>
      <top style="medium">
        <color indexed="8"/>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medium"/>
      <right style="thin"/>
      <top/>
      <bottom/>
    </border>
    <border>
      <left style="medium"/>
      <right style="thin"/>
      <top style="thin"/>
      <bottom/>
    </border>
    <border>
      <left style="thin"/>
      <right style="medium"/>
      <top style="thin"/>
      <bottom style="medium"/>
    </border>
    <border>
      <left/>
      <right/>
      <top/>
      <bottom style="medium"/>
    </border>
    <border>
      <left style="thin"/>
      <right style="medium"/>
      <top style="thin"/>
      <bottom/>
    </border>
    <border>
      <left style="medium"/>
      <right style="thin"/>
      <top/>
      <bottom style="thin"/>
    </border>
    <border>
      <left style="medium"/>
      <right style="thin"/>
      <top style="thin"/>
      <bottom style="medium"/>
    </border>
    <border>
      <left style="thin"/>
      <right/>
      <top style="thin"/>
      <bottom/>
    </border>
    <border>
      <left style="thin"/>
      <right/>
      <top/>
      <bottom/>
    </border>
    <border>
      <left style="thin"/>
      <right style="medium"/>
      <top/>
      <bottom/>
    </border>
    <border>
      <left style="thin"/>
      <right/>
      <top/>
      <bottom style="thin"/>
    </border>
    <border>
      <left style="thin"/>
      <right style="medium"/>
      <top/>
      <bottom style="thin"/>
    </border>
    <border>
      <left style="thin"/>
      <right style="medium"/>
      <top style="thin"/>
      <bottom style="thick"/>
    </border>
    <border>
      <left style="medium">
        <color indexed="23"/>
      </left>
      <right style="hair"/>
      <top style="medium">
        <color indexed="23"/>
      </top>
      <bottom style="hair"/>
    </border>
    <border>
      <left style="hair"/>
      <right style="hair"/>
      <top style="medium">
        <color indexed="23"/>
      </top>
      <bottom style="hair"/>
    </border>
    <border>
      <left style="hair"/>
      <right style="medium">
        <color indexed="23"/>
      </right>
      <top style="medium">
        <color indexed="23"/>
      </top>
      <bottom style="hair"/>
    </border>
    <border>
      <left style="medium">
        <color indexed="23"/>
      </left>
      <right style="hair"/>
      <top style="hair"/>
      <bottom style="hair"/>
    </border>
    <border>
      <left style="hair"/>
      <right style="hair"/>
      <top style="hair"/>
      <bottom style="hair"/>
    </border>
    <border>
      <left style="hair"/>
      <right style="medium">
        <color indexed="23"/>
      </right>
      <top style="hair"/>
      <bottom style="hair"/>
    </border>
    <border>
      <left style="hair"/>
      <right style="medium">
        <color theme="0" tint="-0.4999699890613556"/>
      </right>
      <top style="hair"/>
      <bottom style="hair"/>
    </border>
    <border>
      <left style="medium">
        <color indexed="23"/>
      </left>
      <right style="hair"/>
      <top style="hair"/>
      <bottom style="medium">
        <color indexed="23"/>
      </bottom>
    </border>
    <border>
      <left style="hair"/>
      <right style="hair"/>
      <top style="hair"/>
      <bottom style="medium">
        <color indexed="23"/>
      </bottom>
    </border>
    <border>
      <left style="hair"/>
      <right style="medium">
        <color indexed="23"/>
      </right>
      <top style="hair"/>
      <bottom style="medium">
        <color indexed="23"/>
      </bottom>
    </border>
    <border>
      <left/>
      <right style="medium"/>
      <top/>
      <bottom/>
    </border>
    <border>
      <left/>
      <right/>
      <top style="medium"/>
      <bottom style="medium"/>
    </border>
    <border>
      <left style="medium"/>
      <right/>
      <top style="thin"/>
      <bottom/>
    </border>
    <border>
      <left style="medium"/>
      <right/>
      <top/>
      <bottom/>
    </border>
    <border>
      <left style="medium"/>
      <right/>
      <top/>
      <bottom style="thin"/>
    </border>
    <border>
      <left style="thin"/>
      <right style="medium"/>
      <top style="thick"/>
      <bottom style="thick"/>
    </border>
    <border>
      <left style="thin">
        <color indexed="21"/>
      </left>
      <right/>
      <top style="thin">
        <color indexed="21"/>
      </top>
      <bottom style="thin">
        <color indexed="21"/>
      </bottom>
    </border>
    <border>
      <left style="thin"/>
      <right style="thin"/>
      <top/>
      <bottom style="medium"/>
    </border>
    <border>
      <left style="thin"/>
      <right style="medium"/>
      <top/>
      <bottom style="medium"/>
    </border>
    <border>
      <left style="medium"/>
      <right style="thin">
        <color indexed="21"/>
      </right>
      <top style="medium"/>
      <bottom style="thin">
        <color indexed="21"/>
      </bottom>
    </border>
    <border>
      <left style="thin">
        <color indexed="21"/>
      </left>
      <right/>
      <top style="medium"/>
      <bottom style="thin">
        <color indexed="21"/>
      </bottom>
    </border>
    <border>
      <left style="medium"/>
      <right style="thin">
        <color indexed="21"/>
      </right>
      <top style="thin">
        <color indexed="21"/>
      </top>
      <bottom style="thin">
        <color indexed="21"/>
      </bottom>
    </border>
    <border>
      <left style="medium"/>
      <right style="thin">
        <color indexed="21"/>
      </right>
      <top style="thin">
        <color indexed="21"/>
      </top>
      <bottom style="medium"/>
    </border>
    <border>
      <left style="thin">
        <color indexed="21"/>
      </left>
      <right/>
      <top style="thin">
        <color indexed="21"/>
      </top>
      <bottom style="medium"/>
    </border>
    <border>
      <left style="thin"/>
      <right style="thin"/>
      <top style="medium"/>
      <bottom/>
    </border>
    <border>
      <left/>
      <right/>
      <top style="medium"/>
      <bottom/>
    </border>
    <border>
      <left/>
      <right style="medium"/>
      <top style="medium"/>
      <bottom/>
    </border>
    <border>
      <left style="thin"/>
      <right style="hair"/>
      <top/>
      <bottom/>
    </border>
    <border>
      <left style="hair"/>
      <right style="hair"/>
      <top/>
      <bottom/>
    </border>
    <border>
      <left style="hair"/>
      <right style="medium"/>
      <top/>
      <bottom/>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thin"/>
      <right style="medium"/>
      <top style="medium"/>
      <bottom/>
    </border>
    <border>
      <left style="medium"/>
      <right/>
      <top style="thick"/>
      <bottom style="thick"/>
    </border>
    <border>
      <left/>
      <right/>
      <top style="thick"/>
      <bottom style="thick"/>
    </border>
    <border>
      <left/>
      <right style="thin"/>
      <top style="thick"/>
      <bottom style="thick"/>
    </border>
    <border>
      <left style="thin"/>
      <right/>
      <top style="thin"/>
      <bottom style="thin"/>
    </border>
    <border>
      <left/>
      <right/>
      <top style="thin"/>
      <bottom style="thin"/>
    </border>
    <border>
      <left/>
      <right style="medium"/>
      <top style="thin"/>
      <bottom style="thin"/>
    </border>
    <border>
      <left style="medium"/>
      <right style="thin"/>
      <top/>
      <bottom style="medium"/>
    </border>
    <border>
      <left style="thin"/>
      <right style="thin"/>
      <top/>
      <bottom/>
    </border>
    <border>
      <left style="thin"/>
      <right/>
      <top style="medium"/>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right style="thin"/>
      <top style="thin"/>
      <bottom style="thin"/>
    </border>
    <border>
      <left/>
      <right style="thin"/>
      <top style="thin"/>
      <bottom/>
    </border>
    <border>
      <left/>
      <right style="thin"/>
      <top style="thin"/>
      <bottom style="medium"/>
    </border>
    <border>
      <left/>
      <right style="thin"/>
      <top style="medium"/>
      <bottom/>
    </border>
    <border>
      <left/>
      <right style="thin"/>
      <top/>
      <bottom/>
    </border>
    <border>
      <left/>
      <right style="thin"/>
      <top/>
      <bottom style="medium"/>
    </border>
    <border>
      <left style="thin"/>
      <right/>
      <top/>
      <bottom style="medium"/>
    </border>
    <border>
      <left style="medium"/>
      <right/>
      <top style="medium"/>
      <bottom/>
    </border>
    <border>
      <left/>
      <right/>
      <top style="thin"/>
      <bottom/>
    </border>
    <border>
      <left/>
      <right style="medium"/>
      <top style="thin"/>
      <bottom/>
    </border>
    <border>
      <left style="medium"/>
      <right/>
      <top/>
      <bottom style="mediu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82" fillId="24" borderId="0" applyNumberFormat="0" applyBorder="0" applyAlignment="0" applyProtection="0"/>
    <xf numFmtId="0" fontId="5" fillId="25" borderId="0" applyNumberFormat="0" applyBorder="0" applyAlignment="0" applyProtection="0"/>
    <xf numFmtId="0" fontId="82" fillId="26" borderId="0" applyNumberFormat="0" applyBorder="0" applyAlignment="0" applyProtection="0"/>
    <xf numFmtId="0" fontId="5" fillId="17" borderId="0" applyNumberFormat="0" applyBorder="0" applyAlignment="0" applyProtection="0"/>
    <xf numFmtId="0" fontId="82" fillId="27" borderId="0" applyNumberFormat="0" applyBorder="0" applyAlignment="0" applyProtection="0"/>
    <xf numFmtId="0" fontId="5" fillId="19" borderId="0" applyNumberFormat="0" applyBorder="0" applyAlignment="0" applyProtection="0"/>
    <xf numFmtId="0" fontId="82" fillId="28" borderId="0" applyNumberFormat="0" applyBorder="0" applyAlignment="0" applyProtection="0"/>
    <xf numFmtId="0" fontId="5" fillId="29" borderId="0" applyNumberFormat="0" applyBorder="0" applyAlignment="0" applyProtection="0"/>
    <xf numFmtId="0" fontId="82" fillId="30" borderId="0" applyNumberFormat="0" applyBorder="0" applyAlignment="0" applyProtection="0"/>
    <xf numFmtId="0" fontId="5" fillId="31" borderId="0" applyNumberFormat="0" applyBorder="0" applyAlignment="0" applyProtection="0"/>
    <xf numFmtId="0" fontId="82" fillId="32" borderId="0" applyNumberFormat="0" applyBorder="0" applyAlignment="0" applyProtection="0"/>
    <xf numFmtId="0" fontId="5" fillId="33" borderId="0" applyNumberFormat="0" applyBorder="0" applyAlignment="0" applyProtection="0"/>
    <xf numFmtId="0" fontId="82" fillId="34" borderId="0" applyNumberFormat="0" applyBorder="0" applyAlignment="0" applyProtection="0"/>
    <xf numFmtId="0" fontId="5" fillId="35" borderId="0" applyNumberFormat="0" applyBorder="0" applyAlignment="0" applyProtection="0"/>
    <xf numFmtId="0" fontId="82" fillId="36" borderId="0" applyNumberFormat="0" applyBorder="0" applyAlignment="0" applyProtection="0"/>
    <xf numFmtId="0" fontId="5" fillId="37" borderId="0" applyNumberFormat="0" applyBorder="0" applyAlignment="0" applyProtection="0"/>
    <xf numFmtId="0" fontId="82" fillId="38" borderId="0" applyNumberFormat="0" applyBorder="0" applyAlignment="0" applyProtection="0"/>
    <xf numFmtId="0" fontId="5" fillId="39" borderId="0" applyNumberFormat="0" applyBorder="0" applyAlignment="0" applyProtection="0"/>
    <xf numFmtId="0" fontId="82" fillId="40" borderId="0" applyNumberFormat="0" applyBorder="0" applyAlignment="0" applyProtection="0"/>
    <xf numFmtId="0" fontId="5" fillId="29" borderId="0" applyNumberFormat="0" applyBorder="0" applyAlignment="0" applyProtection="0"/>
    <xf numFmtId="0" fontId="82" fillId="41" borderId="0" applyNumberFormat="0" applyBorder="0" applyAlignment="0" applyProtection="0"/>
    <xf numFmtId="0" fontId="5" fillId="31" borderId="0" applyNumberFormat="0" applyBorder="0" applyAlignment="0" applyProtection="0"/>
    <xf numFmtId="0" fontId="82" fillId="42" borderId="0" applyNumberFormat="0" applyBorder="0" applyAlignment="0" applyProtection="0"/>
    <xf numFmtId="0" fontId="5" fillId="43" borderId="0" applyNumberFormat="0" applyBorder="0" applyAlignment="0" applyProtection="0"/>
    <xf numFmtId="0" fontId="83" fillId="44" borderId="1" applyNumberFormat="0" applyAlignment="0" applyProtection="0"/>
    <xf numFmtId="0" fontId="6" fillId="13" borderId="2" applyNumberFormat="0" applyAlignment="0" applyProtection="0"/>
    <xf numFmtId="0" fontId="84" fillId="45" borderId="3" applyNumberFormat="0" applyAlignment="0" applyProtection="0"/>
    <xf numFmtId="0" fontId="7" fillId="46" borderId="4" applyNumberFormat="0" applyAlignment="0" applyProtection="0"/>
    <xf numFmtId="0" fontId="85" fillId="47" borderId="0" applyNumberFormat="0" applyBorder="0" applyAlignment="0" applyProtection="0"/>
    <xf numFmtId="0" fontId="8"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86" fillId="0" borderId="0" applyFont="0" applyFill="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9" fillId="0" borderId="6" applyNumberFormat="0" applyFill="0" applyAlignment="0" applyProtection="0"/>
    <xf numFmtId="0" fontId="89" fillId="48" borderId="7" applyNumberFormat="0" applyAlignment="0" applyProtection="0"/>
    <xf numFmtId="0" fontId="10" fillId="49" borderId="8" applyNumberFormat="0" applyAlignment="0" applyProtection="0"/>
    <xf numFmtId="0" fontId="90" fillId="0" borderId="9" applyNumberFormat="0" applyFill="0" applyAlignment="0" applyProtection="0"/>
    <xf numFmtId="0" fontId="11" fillId="0" borderId="10" applyNumberFormat="0" applyFill="0" applyAlignment="0" applyProtection="0"/>
    <xf numFmtId="0" fontId="91" fillId="0" borderId="11" applyNumberFormat="0" applyFill="0" applyAlignment="0" applyProtection="0"/>
    <xf numFmtId="0" fontId="12" fillId="0" borderId="12" applyNumberFormat="0" applyFill="0" applyAlignment="0" applyProtection="0"/>
    <xf numFmtId="0" fontId="92" fillId="0" borderId="13" applyNumberFormat="0" applyFill="0" applyAlignment="0" applyProtection="0"/>
    <xf numFmtId="0" fontId="13" fillId="0" borderId="14" applyNumberFormat="0" applyFill="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3" fillId="50" borderId="0" applyNumberFormat="0" applyBorder="0" applyAlignment="0" applyProtection="0"/>
    <xf numFmtId="0" fontId="14" fillId="51" borderId="0" applyNumberFormat="0" applyBorder="0" applyAlignment="0" applyProtection="0"/>
    <xf numFmtId="0" fontId="21" fillId="0" borderId="0">
      <alignment/>
      <protection/>
    </xf>
    <xf numFmtId="0" fontId="86" fillId="0" borderId="0">
      <alignment/>
      <protection/>
    </xf>
    <xf numFmtId="0" fontId="64" fillId="0" borderId="0">
      <alignment/>
      <protection/>
    </xf>
    <xf numFmtId="0" fontId="21" fillId="0" borderId="0">
      <alignment/>
      <protection/>
    </xf>
    <xf numFmtId="0" fontId="1" fillId="0" borderId="0">
      <alignment/>
      <protection/>
    </xf>
    <xf numFmtId="0" fontId="94" fillId="45" borderId="1" applyNumberFormat="0" applyAlignment="0" applyProtection="0"/>
    <xf numFmtId="0" fontId="15" fillId="46" borderId="2"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16" fillId="0" borderId="16" applyNumberFormat="0" applyFill="0" applyAlignment="0" applyProtection="0"/>
    <xf numFmtId="0" fontId="96" fillId="0" borderId="0" applyNumberFormat="0" applyFill="0" applyBorder="0" applyAlignment="0" applyProtection="0"/>
    <xf numFmtId="0" fontId="17" fillId="0" borderId="0" applyNumberFormat="0" applyFill="0" applyBorder="0" applyAlignment="0" applyProtection="0"/>
    <xf numFmtId="0" fontId="97"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0" fillId="52" borderId="17" applyNumberFormat="0" applyFont="0" applyAlignment="0" applyProtection="0"/>
    <xf numFmtId="0" fontId="1"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9" fillId="54" borderId="0" applyNumberFormat="0" applyBorder="0" applyAlignment="0" applyProtection="0"/>
    <xf numFmtId="0" fontId="19" fillId="5" borderId="0" applyNumberFormat="0" applyBorder="0" applyAlignment="0" applyProtection="0"/>
  </cellStyleXfs>
  <cellXfs count="1143">
    <xf numFmtId="0" fontId="0" fillId="0" borderId="0" xfId="0" applyAlignment="1">
      <alignment/>
    </xf>
    <xf numFmtId="0" fontId="3" fillId="46" borderId="19" xfId="89" applyFont="1" applyFill="1" applyBorder="1" applyAlignment="1">
      <alignment wrapText="1"/>
      <protection/>
    </xf>
    <xf numFmtId="0" fontId="3" fillId="0" borderId="19" xfId="89" applyFont="1" applyBorder="1" applyAlignment="1">
      <alignment horizontal="center" wrapText="1"/>
      <protection/>
    </xf>
    <xf numFmtId="0" fontId="3" fillId="0" borderId="20" xfId="89" applyFont="1" applyBorder="1" applyAlignment="1">
      <alignment horizontal="center" wrapText="1"/>
      <protection/>
    </xf>
    <xf numFmtId="0" fontId="20" fillId="49" borderId="21" xfId="89" applyFont="1" applyFill="1" applyBorder="1" applyAlignment="1">
      <alignment wrapText="1"/>
      <protection/>
    </xf>
    <xf numFmtId="0" fontId="20" fillId="0" borderId="19" xfId="89" applyFont="1" applyBorder="1" applyAlignment="1">
      <alignment horizontal="center" wrapText="1"/>
      <protection/>
    </xf>
    <xf numFmtId="0" fontId="20" fillId="0" borderId="20" xfId="89" applyFont="1" applyBorder="1" applyAlignment="1">
      <alignment horizontal="center" wrapText="1"/>
      <protection/>
    </xf>
    <xf numFmtId="0" fontId="3" fillId="49" borderId="21" xfId="89" applyFont="1" applyFill="1" applyBorder="1" applyAlignment="1">
      <alignment wrapText="1"/>
      <protection/>
    </xf>
    <xf numFmtId="0" fontId="23" fillId="49" borderId="22" xfId="0" applyFont="1" applyFill="1" applyBorder="1" applyAlignment="1">
      <alignment wrapText="1"/>
    </xf>
    <xf numFmtId="0" fontId="24" fillId="49" borderId="22" xfId="0" applyFont="1" applyFill="1" applyBorder="1" applyAlignment="1">
      <alignment wrapText="1"/>
    </xf>
    <xf numFmtId="164" fontId="23" fillId="46" borderId="23" xfId="92" applyNumberFormat="1" applyFont="1" applyFill="1" applyBorder="1" applyAlignment="1">
      <alignment wrapText="1"/>
      <protection/>
    </xf>
    <xf numFmtId="164" fontId="23" fillId="46" borderId="24" xfId="92" applyNumberFormat="1" applyFont="1" applyFill="1" applyBorder="1" applyAlignment="1">
      <alignment wrapText="1"/>
      <protection/>
    </xf>
    <xf numFmtId="164" fontId="23" fillId="46" borderId="25" xfId="92" applyNumberFormat="1" applyFont="1" applyFill="1" applyBorder="1" applyAlignment="1">
      <alignment wrapText="1"/>
      <protection/>
    </xf>
    <xf numFmtId="0" fontId="3" fillId="0" borderId="0" xfId="0" applyFont="1" applyBorder="1" applyAlignment="1">
      <alignment horizontal="right" wrapText="1"/>
    </xf>
    <xf numFmtId="0" fontId="3" fillId="0" borderId="0" xfId="0" applyFont="1" applyBorder="1" applyAlignment="1">
      <alignment horizontal="center" wrapText="1"/>
    </xf>
    <xf numFmtId="0" fontId="23" fillId="49" borderId="26" xfId="0" applyFont="1" applyFill="1" applyBorder="1" applyAlignment="1">
      <alignment wrapText="1"/>
    </xf>
    <xf numFmtId="0" fontId="23" fillId="46" borderId="23" xfId="0" applyFont="1" applyFill="1" applyBorder="1" applyAlignment="1">
      <alignment wrapText="1"/>
    </xf>
    <xf numFmtId="0" fontId="23" fillId="46" borderId="24" xfId="0" applyFont="1" applyFill="1" applyBorder="1" applyAlignment="1">
      <alignment wrapText="1"/>
    </xf>
    <xf numFmtId="0" fontId="23" fillId="46" borderId="25" xfId="0" applyFont="1" applyFill="1" applyBorder="1" applyAlignment="1">
      <alignment wrapText="1"/>
    </xf>
    <xf numFmtId="0" fontId="3" fillId="46" borderId="27" xfId="89" applyFont="1" applyFill="1" applyBorder="1" applyAlignment="1">
      <alignment horizontal="center" vertical="top" wrapText="1"/>
      <protection/>
    </xf>
    <xf numFmtId="0" fontId="3" fillId="46" borderId="28" xfId="89" applyFont="1" applyFill="1" applyBorder="1" applyAlignment="1">
      <alignment horizontal="center" vertical="top" wrapText="1"/>
      <protection/>
    </xf>
    <xf numFmtId="0" fontId="3" fillId="46" borderId="20" xfId="89" applyFont="1" applyFill="1" applyBorder="1" applyAlignment="1">
      <alignment horizontal="center" vertical="top" wrapText="1"/>
      <protection/>
    </xf>
    <xf numFmtId="0" fontId="3" fillId="49" borderId="21" xfId="89" applyFont="1" applyFill="1" applyBorder="1" applyAlignment="1">
      <alignment horizontal="center" wrapText="1"/>
      <protection/>
    </xf>
    <xf numFmtId="0" fontId="3" fillId="46" borderId="29" xfId="89" applyFont="1" applyFill="1" applyBorder="1" applyAlignment="1">
      <alignment horizontal="center" vertical="top" wrapText="1"/>
      <protection/>
    </xf>
    <xf numFmtId="0" fontId="3" fillId="46" borderId="30" xfId="89" applyFont="1" applyFill="1" applyBorder="1" applyAlignment="1">
      <alignment horizontal="center" vertical="center" wrapText="1"/>
      <protection/>
    </xf>
    <xf numFmtId="0" fontId="3" fillId="46" borderId="31" xfId="89" applyFont="1" applyFill="1" applyBorder="1" applyAlignment="1">
      <alignment horizontal="center" vertical="top" wrapText="1"/>
      <protection/>
    </xf>
    <xf numFmtId="0" fontId="23" fillId="49" borderId="24" xfId="92" applyFont="1" applyFill="1" applyBorder="1" applyAlignment="1">
      <alignment wrapText="1"/>
      <protection/>
    </xf>
    <xf numFmtId="0" fontId="23" fillId="49" borderId="24" xfId="0" applyFont="1" applyFill="1" applyBorder="1" applyAlignment="1">
      <alignment wrapText="1"/>
    </xf>
    <xf numFmtId="0" fontId="23" fillId="49" borderId="24" xfId="0" applyFont="1" applyFill="1" applyBorder="1" applyAlignment="1">
      <alignment horizontal="right" wrapText="1"/>
    </xf>
    <xf numFmtId="0" fontId="24" fillId="49" borderId="24" xfId="0" applyFont="1" applyFill="1" applyBorder="1" applyAlignment="1">
      <alignment wrapText="1"/>
    </xf>
    <xf numFmtId="0" fontId="3" fillId="49" borderId="32" xfId="89" applyFont="1" applyFill="1" applyBorder="1" applyAlignment="1">
      <alignment wrapText="1"/>
      <protection/>
    </xf>
    <xf numFmtId="0" fontId="23" fillId="49" borderId="23" xfId="92" applyFont="1" applyFill="1" applyBorder="1" applyAlignment="1">
      <alignment wrapText="1"/>
      <protection/>
    </xf>
    <xf numFmtId="0" fontId="23" fillId="49" borderId="23" xfId="0" applyFont="1" applyFill="1" applyBorder="1" applyAlignment="1">
      <alignment wrapText="1"/>
    </xf>
    <xf numFmtId="0" fontId="24" fillId="49" borderId="23" xfId="0" applyFont="1" applyFill="1" applyBorder="1" applyAlignment="1">
      <alignment wrapText="1"/>
    </xf>
    <xf numFmtId="0" fontId="23" fillId="49" borderId="33" xfId="0" applyFont="1" applyFill="1" applyBorder="1" applyAlignment="1">
      <alignment wrapText="1"/>
    </xf>
    <xf numFmtId="0" fontId="3" fillId="49" borderId="34" xfId="89" applyFont="1" applyFill="1" applyBorder="1" applyAlignment="1">
      <alignment wrapText="1"/>
      <protection/>
    </xf>
    <xf numFmtId="0" fontId="23" fillId="49" borderId="35" xfId="0" applyFont="1" applyFill="1" applyBorder="1" applyAlignment="1">
      <alignment wrapText="1"/>
    </xf>
    <xf numFmtId="0" fontId="23" fillId="49" borderId="23" xfId="0" applyFont="1" applyFill="1" applyBorder="1" applyAlignment="1">
      <alignment horizontal="right" wrapText="1"/>
    </xf>
    <xf numFmtId="0" fontId="31" fillId="55" borderId="0" xfId="0" applyFont="1" applyFill="1" applyBorder="1" applyAlignment="1">
      <alignment horizontal="left" vertical="distributed"/>
    </xf>
    <xf numFmtId="3" fontId="24" fillId="49" borderId="24" xfId="0" applyNumberFormat="1" applyFont="1" applyFill="1" applyBorder="1" applyAlignment="1">
      <alignment horizontal="right" wrapText="1"/>
    </xf>
    <xf numFmtId="3" fontId="23" fillId="49" borderId="24" xfId="0" applyNumberFormat="1" applyFont="1" applyFill="1" applyBorder="1" applyAlignment="1">
      <alignment wrapText="1"/>
    </xf>
    <xf numFmtId="3" fontId="24" fillId="49" borderId="24" xfId="0" applyNumberFormat="1" applyFont="1" applyFill="1" applyBorder="1" applyAlignment="1">
      <alignment wrapText="1"/>
    </xf>
    <xf numFmtId="3" fontId="23" fillId="49" borderId="35" xfId="0" applyNumberFormat="1" applyFont="1" applyFill="1" applyBorder="1" applyAlignment="1">
      <alignment wrapText="1"/>
    </xf>
    <xf numFmtId="0" fontId="23" fillId="46" borderId="36" xfId="0" applyFont="1" applyFill="1" applyBorder="1" applyAlignment="1">
      <alignment wrapText="1"/>
    </xf>
    <xf numFmtId="0" fontId="3" fillId="49" borderId="32" xfId="89" applyFont="1" applyFill="1" applyBorder="1" applyAlignment="1">
      <alignment horizontal="center" vertical="center" wrapText="1"/>
      <protection/>
    </xf>
    <xf numFmtId="0" fontId="3" fillId="49" borderId="34" xfId="89" applyFont="1" applyFill="1" applyBorder="1" applyAlignment="1">
      <alignment horizontal="center" vertical="center" wrapText="1"/>
      <protection/>
    </xf>
    <xf numFmtId="3" fontId="23" fillId="46" borderId="23" xfId="0" applyNumberFormat="1" applyFont="1" applyFill="1" applyBorder="1" applyAlignment="1">
      <alignment wrapText="1"/>
    </xf>
    <xf numFmtId="3" fontId="23" fillId="46" borderId="24" xfId="0" applyNumberFormat="1" applyFont="1" applyFill="1" applyBorder="1" applyAlignment="1">
      <alignment wrapText="1"/>
    </xf>
    <xf numFmtId="3" fontId="23" fillId="46" borderId="25" xfId="0" applyNumberFormat="1" applyFont="1" applyFill="1" applyBorder="1" applyAlignment="1">
      <alignment wrapText="1"/>
    </xf>
    <xf numFmtId="0" fontId="3" fillId="49" borderId="37" xfId="89" applyFont="1" applyFill="1" applyBorder="1" applyAlignment="1">
      <alignment horizontal="center" vertical="center" wrapText="1"/>
      <protection/>
    </xf>
    <xf numFmtId="3" fontId="29" fillId="0" borderId="24" xfId="0" applyNumberFormat="1" applyFont="1" applyBorder="1" applyAlignment="1">
      <alignment wrapText="1"/>
    </xf>
    <xf numFmtId="3" fontId="21" fillId="0" borderId="24" xfId="0" applyNumberFormat="1" applyFont="1" applyBorder="1" applyAlignment="1">
      <alignment wrapText="1"/>
    </xf>
    <xf numFmtId="3" fontId="21" fillId="0" borderId="35" xfId="0" applyNumberFormat="1" applyFont="1" applyBorder="1" applyAlignment="1">
      <alignment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100" fillId="0" borderId="0" xfId="0" applyFont="1" applyAlignment="1">
      <alignment/>
    </xf>
    <xf numFmtId="0" fontId="26" fillId="0" borderId="0" xfId="0" applyFont="1" applyAlignment="1">
      <alignment/>
    </xf>
    <xf numFmtId="0" fontId="101" fillId="0" borderId="0" xfId="0" applyFont="1" applyAlignment="1">
      <alignment/>
    </xf>
    <xf numFmtId="0" fontId="21" fillId="0" borderId="23" xfId="0" applyFont="1" applyBorder="1" applyAlignment="1">
      <alignment wrapText="1"/>
    </xf>
    <xf numFmtId="0" fontId="101" fillId="0" borderId="23" xfId="0" applyFont="1" applyBorder="1" applyAlignment="1">
      <alignment horizontal="center" vertical="center" wrapText="1"/>
    </xf>
    <xf numFmtId="0" fontId="100" fillId="0" borderId="23" xfId="0" applyFont="1" applyBorder="1" applyAlignment="1">
      <alignment horizontal="center" vertical="center" wrapText="1"/>
    </xf>
    <xf numFmtId="0" fontId="21" fillId="0" borderId="33" xfId="0" applyFont="1" applyBorder="1" applyAlignment="1">
      <alignment wrapText="1"/>
    </xf>
    <xf numFmtId="0" fontId="29" fillId="0" borderId="24" xfId="0" applyFont="1" applyBorder="1" applyAlignment="1">
      <alignment wrapText="1"/>
    </xf>
    <xf numFmtId="0" fontId="21" fillId="0" borderId="24" xfId="0" applyFont="1" applyBorder="1" applyAlignment="1">
      <alignment wrapText="1"/>
    </xf>
    <xf numFmtId="0" fontId="21" fillId="0" borderId="35" xfId="0" applyFont="1" applyBorder="1" applyAlignment="1">
      <alignment wrapText="1"/>
    </xf>
    <xf numFmtId="0" fontId="100" fillId="0" borderId="0" xfId="0" applyFont="1" applyBorder="1" applyAlignment="1">
      <alignment/>
    </xf>
    <xf numFmtId="0" fontId="29" fillId="0" borderId="24" xfId="0" applyFont="1" applyFill="1" applyBorder="1" applyAlignment="1">
      <alignment wrapText="1"/>
    </xf>
    <xf numFmtId="0" fontId="21" fillId="0" borderId="24" xfId="0" applyFont="1" applyFill="1" applyBorder="1" applyAlignment="1">
      <alignment horizontal="center" vertical="center" wrapText="1"/>
    </xf>
    <xf numFmtId="0" fontId="21" fillId="0" borderId="24" xfId="0" applyFont="1" applyFill="1" applyBorder="1" applyAlignment="1">
      <alignment wrapText="1"/>
    </xf>
    <xf numFmtId="0" fontId="21" fillId="0" borderId="35" xfId="0" applyFont="1" applyFill="1" applyBorder="1" applyAlignment="1">
      <alignment wrapText="1"/>
    </xf>
    <xf numFmtId="3" fontId="21" fillId="0" borderId="23" xfId="0" applyNumberFormat="1" applyFont="1" applyBorder="1" applyAlignment="1">
      <alignment wrapText="1"/>
    </xf>
    <xf numFmtId="3" fontId="101" fillId="0" borderId="23" xfId="0" applyNumberFormat="1" applyFont="1" applyBorder="1" applyAlignment="1">
      <alignment horizontal="center" vertical="center" wrapText="1"/>
    </xf>
    <xf numFmtId="3" fontId="100" fillId="0" borderId="23" xfId="0" applyNumberFormat="1" applyFont="1" applyBorder="1" applyAlignment="1">
      <alignment horizontal="center" vertical="center" wrapText="1"/>
    </xf>
    <xf numFmtId="0" fontId="26" fillId="0" borderId="24" xfId="0" applyFont="1" applyBorder="1" applyAlignment="1">
      <alignment horizontal="center" vertical="center" wrapText="1"/>
    </xf>
    <xf numFmtId="0" fontId="100" fillId="0" borderId="24" xfId="0" applyFont="1" applyBorder="1" applyAlignment="1">
      <alignment horizontal="center" vertical="center" wrapText="1"/>
    </xf>
    <xf numFmtId="0" fontId="34" fillId="0" borderId="0" xfId="0" applyFont="1" applyAlignment="1">
      <alignment/>
    </xf>
    <xf numFmtId="0" fontId="3" fillId="49" borderId="38" xfId="0" applyFont="1" applyFill="1" applyBorder="1" applyAlignment="1">
      <alignment wrapText="1"/>
    </xf>
    <xf numFmtId="0" fontId="20" fillId="49" borderId="38" xfId="0" applyFont="1" applyFill="1" applyBorder="1" applyAlignment="1">
      <alignment wrapText="1"/>
    </xf>
    <xf numFmtId="0" fontId="3" fillId="49" borderId="39" xfId="0" applyFont="1" applyFill="1" applyBorder="1" applyAlignment="1">
      <alignment wrapText="1"/>
    </xf>
    <xf numFmtId="0" fontId="36" fillId="0" borderId="23" xfId="0" applyFont="1" applyBorder="1" applyAlignment="1">
      <alignment wrapText="1"/>
    </xf>
    <xf numFmtId="0" fontId="36" fillId="0" borderId="33" xfId="0" applyFont="1" applyBorder="1" applyAlignment="1">
      <alignment wrapText="1"/>
    </xf>
    <xf numFmtId="0" fontId="38" fillId="0" borderId="24" xfId="0" applyFont="1" applyBorder="1" applyAlignment="1">
      <alignment wrapText="1"/>
    </xf>
    <xf numFmtId="0" fontId="36" fillId="0" borderId="24" xfId="0" applyFont="1" applyBorder="1" applyAlignment="1">
      <alignment wrapText="1"/>
    </xf>
    <xf numFmtId="0" fontId="36" fillId="0" borderId="35" xfId="0" applyFont="1" applyBorder="1" applyAlignment="1">
      <alignment wrapText="1"/>
    </xf>
    <xf numFmtId="0" fontId="36" fillId="0" borderId="25" xfId="0" applyFont="1" applyBorder="1" applyAlignment="1">
      <alignment horizontal="center" vertical="center" wrapText="1"/>
    </xf>
    <xf numFmtId="0" fontId="38" fillId="0" borderId="25" xfId="0" applyFont="1" applyBorder="1" applyAlignment="1">
      <alignment horizontal="center" vertical="center" wrapText="1"/>
    </xf>
    <xf numFmtId="0" fontId="35" fillId="0" borderId="0" xfId="0" applyFont="1" applyAlignment="1">
      <alignment/>
    </xf>
    <xf numFmtId="3" fontId="36" fillId="0" borderId="23" xfId="0" applyNumberFormat="1" applyFont="1" applyBorder="1" applyAlignment="1">
      <alignment wrapText="1"/>
    </xf>
    <xf numFmtId="3" fontId="36" fillId="0" borderId="33" xfId="0" applyNumberFormat="1" applyFont="1" applyBorder="1" applyAlignment="1">
      <alignment wrapText="1"/>
    </xf>
    <xf numFmtId="3" fontId="100" fillId="0" borderId="24" xfId="0" applyNumberFormat="1" applyFont="1" applyBorder="1" applyAlignment="1">
      <alignment horizontal="center" vertical="center" wrapText="1"/>
    </xf>
    <xf numFmtId="3" fontId="26" fillId="0" borderId="24" xfId="0" applyNumberFormat="1" applyFont="1" applyBorder="1" applyAlignment="1">
      <alignment horizontal="center" vertical="center" wrapText="1"/>
    </xf>
    <xf numFmtId="3" fontId="38" fillId="0" borderId="24" xfId="0" applyNumberFormat="1" applyFont="1" applyBorder="1" applyAlignment="1">
      <alignment wrapText="1"/>
    </xf>
    <xf numFmtId="3" fontId="36" fillId="0" borderId="24" xfId="0" applyNumberFormat="1" applyFont="1" applyBorder="1" applyAlignment="1">
      <alignment wrapText="1"/>
    </xf>
    <xf numFmtId="3" fontId="36" fillId="0" borderId="35" xfId="0" applyNumberFormat="1" applyFont="1" applyBorder="1" applyAlignment="1">
      <alignment wrapText="1"/>
    </xf>
    <xf numFmtId="3" fontId="36" fillId="0" borderId="25" xfId="0" applyNumberFormat="1" applyFont="1" applyBorder="1" applyAlignment="1">
      <alignment horizontal="center" vertical="center" wrapText="1"/>
    </xf>
    <xf numFmtId="0" fontId="36" fillId="0" borderId="23" xfId="0" applyFont="1" applyBorder="1" applyAlignment="1">
      <alignment horizontal="center" vertical="center" wrapText="1"/>
    </xf>
    <xf numFmtId="0" fontId="38" fillId="0" borderId="23" xfId="0" applyFont="1" applyBorder="1" applyAlignment="1">
      <alignment horizontal="center" vertical="center" wrapText="1"/>
    </xf>
    <xf numFmtId="0" fontId="102" fillId="0" borderId="0" xfId="0" applyFont="1" applyAlignment="1">
      <alignment horizontal="center" vertical="center"/>
    </xf>
    <xf numFmtId="0" fontId="36" fillId="0" borderId="23" xfId="0" applyFont="1" applyBorder="1" applyAlignment="1">
      <alignment horizontal="right" vertical="center" wrapText="1"/>
    </xf>
    <xf numFmtId="0" fontId="36" fillId="0" borderId="33" xfId="0" applyFont="1" applyBorder="1" applyAlignment="1">
      <alignment horizontal="right" vertical="center" wrapText="1"/>
    </xf>
    <xf numFmtId="4" fontId="38" fillId="0" borderId="24" xfId="0" applyNumberFormat="1" applyFont="1" applyBorder="1" applyAlignment="1">
      <alignment wrapText="1"/>
    </xf>
    <xf numFmtId="4" fontId="36" fillId="0" borderId="24" xfId="0" applyNumberFormat="1" applyFont="1" applyBorder="1" applyAlignment="1">
      <alignment wrapText="1"/>
    </xf>
    <xf numFmtId="4" fontId="36" fillId="0" borderId="35" xfId="0" applyNumberFormat="1" applyFont="1" applyBorder="1" applyAlignment="1">
      <alignment wrapText="1"/>
    </xf>
    <xf numFmtId="3" fontId="100" fillId="0" borderId="0" xfId="0" applyNumberFormat="1" applyFont="1" applyAlignment="1">
      <alignment/>
    </xf>
    <xf numFmtId="3" fontId="101" fillId="0" borderId="0" xfId="0" applyNumberFormat="1" applyFont="1" applyAlignment="1">
      <alignment/>
    </xf>
    <xf numFmtId="0" fontId="100" fillId="0" borderId="0" xfId="0" applyFont="1" applyAlignment="1">
      <alignment/>
    </xf>
    <xf numFmtId="3" fontId="38" fillId="0" borderId="23" xfId="0" applyNumberFormat="1" applyFont="1" applyBorder="1" applyAlignment="1">
      <alignment horizontal="center" vertical="center" wrapText="1"/>
    </xf>
    <xf numFmtId="3" fontId="36" fillId="0" borderId="23" xfId="0" applyNumberFormat="1" applyFont="1" applyBorder="1" applyAlignment="1">
      <alignment horizontal="center" vertical="center" wrapText="1"/>
    </xf>
    <xf numFmtId="0" fontId="101" fillId="0" borderId="0" xfId="0" applyFont="1" applyAlignment="1">
      <alignment horizontal="center"/>
    </xf>
    <xf numFmtId="0" fontId="38" fillId="0" borderId="24" xfId="0" applyFont="1" applyBorder="1" applyAlignment="1">
      <alignment horizontal="center" wrapText="1"/>
    </xf>
    <xf numFmtId="0" fontId="100" fillId="55" borderId="0" xfId="0" applyFont="1" applyFill="1" applyBorder="1" applyAlignment="1">
      <alignment/>
    </xf>
    <xf numFmtId="0" fontId="34" fillId="0" borderId="0" xfId="92" applyFont="1" applyAlignment="1">
      <alignment horizontal="left"/>
      <protection/>
    </xf>
    <xf numFmtId="0" fontId="26" fillId="0" borderId="0" xfId="92" applyFont="1">
      <alignment/>
      <protection/>
    </xf>
    <xf numFmtId="0" fontId="26" fillId="0" borderId="0" xfId="92" applyFont="1" applyAlignment="1">
      <alignment horizontal="right"/>
      <protection/>
    </xf>
    <xf numFmtId="0" fontId="35" fillId="0" borderId="0" xfId="92" applyFont="1" applyAlignment="1">
      <alignment horizontal="right"/>
      <protection/>
    </xf>
    <xf numFmtId="0" fontId="26" fillId="0" borderId="0" xfId="92" applyFont="1" applyAlignment="1">
      <alignment/>
      <protection/>
    </xf>
    <xf numFmtId="164" fontId="35" fillId="0" borderId="23" xfId="92" applyNumberFormat="1" applyFont="1" applyBorder="1" applyAlignment="1">
      <alignment horizontal="center" vertical="center" wrapText="1"/>
      <protection/>
    </xf>
    <xf numFmtId="164" fontId="26" fillId="0" borderId="23" xfId="92" applyNumberFormat="1" applyFont="1" applyBorder="1" applyAlignment="1">
      <alignment horizontal="center" vertical="center" wrapText="1"/>
      <protection/>
    </xf>
    <xf numFmtId="164" fontId="26" fillId="0" borderId="25" xfId="92" applyNumberFormat="1" applyFont="1" applyBorder="1" applyAlignment="1">
      <alignment horizontal="center" vertical="center" wrapText="1"/>
      <protection/>
    </xf>
    <xf numFmtId="0" fontId="26" fillId="0" borderId="0" xfId="92" applyFont="1" applyBorder="1">
      <alignment/>
      <protection/>
    </xf>
    <xf numFmtId="0" fontId="35" fillId="0" borderId="0" xfId="92" applyFont="1">
      <alignment/>
      <protection/>
    </xf>
    <xf numFmtId="0" fontId="40" fillId="0" borderId="0" xfId="92" applyFont="1">
      <alignment/>
      <protection/>
    </xf>
    <xf numFmtId="164" fontId="26" fillId="0" borderId="0" xfId="92" applyNumberFormat="1" applyFont="1" applyBorder="1" applyAlignment="1">
      <alignment horizontal="center" vertical="center" wrapText="1"/>
      <protection/>
    </xf>
    <xf numFmtId="164" fontId="26" fillId="0" borderId="0" xfId="92" applyNumberFormat="1" applyFont="1" applyBorder="1" applyAlignment="1">
      <alignment horizontal="right" wrapText="1"/>
      <protection/>
    </xf>
    <xf numFmtId="0" fontId="103" fillId="0" borderId="0" xfId="73" applyFont="1" applyAlignment="1" applyProtection="1">
      <alignment horizontal="left" wrapText="1"/>
      <protection/>
    </xf>
    <xf numFmtId="0" fontId="37" fillId="0" borderId="0" xfId="89" applyFont="1" applyAlignment="1">
      <alignment horizontal="center"/>
      <protection/>
    </xf>
    <xf numFmtId="0" fontId="32" fillId="0" borderId="0" xfId="0" applyFont="1" applyBorder="1" applyAlignment="1">
      <alignment vertical="top" wrapText="1"/>
    </xf>
    <xf numFmtId="0" fontId="38" fillId="55" borderId="24" xfId="0" applyFont="1" applyFill="1" applyBorder="1" applyAlignment="1">
      <alignment wrapText="1"/>
    </xf>
    <xf numFmtId="0" fontId="100" fillId="55" borderId="24" xfId="0" applyFont="1" applyFill="1" applyBorder="1" applyAlignment="1">
      <alignment horizontal="center" vertical="center" wrapText="1"/>
    </xf>
    <xf numFmtId="0" fontId="36" fillId="55" borderId="24" xfId="0" applyFont="1" applyFill="1" applyBorder="1" applyAlignment="1">
      <alignment wrapText="1"/>
    </xf>
    <xf numFmtId="0" fontId="36" fillId="55" borderId="35" xfId="0" applyFont="1" applyFill="1" applyBorder="1" applyAlignment="1">
      <alignment wrapText="1"/>
    </xf>
    <xf numFmtId="0" fontId="100" fillId="55" borderId="23" xfId="0" applyFont="1" applyFill="1" applyBorder="1" applyAlignment="1">
      <alignment horizontal="center" vertical="center" wrapText="1"/>
    </xf>
    <xf numFmtId="3" fontId="21" fillId="0" borderId="33" xfId="0" applyNumberFormat="1" applyFont="1" applyBorder="1" applyAlignment="1">
      <alignment wrapText="1"/>
    </xf>
    <xf numFmtId="0" fontId="26" fillId="0" borderId="0" xfId="0" applyFont="1" applyAlignment="1">
      <alignment horizontal="right"/>
    </xf>
    <xf numFmtId="0" fontId="37" fillId="0" borderId="23" xfId="0" applyFont="1" applyBorder="1" applyAlignment="1">
      <alignment horizontal="right" wrapText="1"/>
    </xf>
    <xf numFmtId="0" fontId="21" fillId="0" borderId="24" xfId="0" applyFont="1" applyBorder="1" applyAlignment="1">
      <alignment horizontal="right" wrapText="1"/>
    </xf>
    <xf numFmtId="0" fontId="21" fillId="0" borderId="25" xfId="0" applyFont="1" applyBorder="1" applyAlignment="1">
      <alignment horizontal="right" wrapText="1"/>
    </xf>
    <xf numFmtId="0" fontId="26" fillId="0" borderId="23" xfId="0" applyFont="1" applyBorder="1" applyAlignment="1">
      <alignment horizontal="right" wrapText="1"/>
    </xf>
    <xf numFmtId="3" fontId="21" fillId="0" borderId="24" xfId="0" applyNumberFormat="1" applyFont="1" applyBorder="1" applyAlignment="1">
      <alignment horizontal="right" wrapText="1"/>
    </xf>
    <xf numFmtId="3" fontId="21" fillId="0" borderId="25" xfId="0" applyNumberFormat="1" applyFont="1" applyBorder="1" applyAlignment="1">
      <alignment horizontal="center" vertical="center" wrapText="1"/>
    </xf>
    <xf numFmtId="3" fontId="21" fillId="0" borderId="25" xfId="0" applyNumberFormat="1" applyFont="1" applyBorder="1" applyAlignment="1">
      <alignment horizontal="right" wrapText="1"/>
    </xf>
    <xf numFmtId="164" fontId="37" fillId="0" borderId="0" xfId="92" applyNumberFormat="1" applyFont="1" applyBorder="1" applyAlignment="1">
      <alignment wrapText="1"/>
      <protection/>
    </xf>
    <xf numFmtId="0" fontId="37" fillId="0" borderId="0" xfId="92" applyFont="1" applyAlignment="1">
      <alignment/>
      <protection/>
    </xf>
    <xf numFmtId="164" fontId="35" fillId="55" borderId="23" xfId="92" applyNumberFormat="1" applyFont="1" applyFill="1" applyBorder="1" applyAlignment="1">
      <alignment horizontal="center" vertical="center" wrapText="1"/>
      <protection/>
    </xf>
    <xf numFmtId="3" fontId="38" fillId="55" borderId="24" xfId="0" applyNumberFormat="1" applyFont="1" applyFill="1" applyBorder="1" applyAlignment="1">
      <alignment wrapText="1"/>
    </xf>
    <xf numFmtId="3" fontId="36" fillId="55" borderId="24" xfId="0" applyNumberFormat="1" applyFont="1" applyFill="1" applyBorder="1" applyAlignment="1">
      <alignment horizontal="center" vertical="center" wrapText="1"/>
    </xf>
    <xf numFmtId="3" fontId="36" fillId="55" borderId="24" xfId="0" applyNumberFormat="1" applyFont="1" applyFill="1" applyBorder="1" applyAlignment="1">
      <alignment wrapText="1"/>
    </xf>
    <xf numFmtId="3" fontId="36" fillId="55" borderId="35" xfId="0" applyNumberFormat="1" applyFont="1" applyFill="1" applyBorder="1" applyAlignment="1">
      <alignment wrapText="1"/>
    </xf>
    <xf numFmtId="3" fontId="21" fillId="0" borderId="24" xfId="0" applyNumberFormat="1" applyFont="1" applyBorder="1" applyAlignment="1">
      <alignment horizontal="center" vertical="center" wrapText="1"/>
    </xf>
    <xf numFmtId="43" fontId="35" fillId="0" borderId="23" xfId="70" applyFont="1" applyBorder="1" applyAlignment="1">
      <alignment horizontal="center" vertical="center" wrapText="1"/>
    </xf>
    <xf numFmtId="164" fontId="26" fillId="55" borderId="23" xfId="92" applyNumberFormat="1" applyFont="1" applyFill="1" applyBorder="1" applyAlignment="1">
      <alignment horizontal="center" vertical="center" wrapText="1"/>
      <protection/>
    </xf>
    <xf numFmtId="3" fontId="26" fillId="0" borderId="24" xfId="92" applyNumberFormat="1" applyFont="1" applyBorder="1" applyAlignment="1">
      <alignment horizontal="center" vertical="center" wrapText="1"/>
      <protection/>
    </xf>
    <xf numFmtId="0" fontId="3" fillId="49" borderId="26" xfId="89" applyFont="1" applyFill="1" applyBorder="1" applyAlignment="1">
      <alignment wrapText="1"/>
      <protection/>
    </xf>
    <xf numFmtId="0" fontId="23" fillId="49" borderId="38" xfId="0" applyFont="1" applyFill="1" applyBorder="1" applyAlignment="1">
      <alignment wrapText="1"/>
    </xf>
    <xf numFmtId="0" fontId="24" fillId="49" borderId="38" xfId="0" applyFont="1" applyFill="1" applyBorder="1" applyAlignment="1">
      <alignment horizontal="center" wrapText="1"/>
    </xf>
    <xf numFmtId="0" fontId="23" fillId="49" borderId="39" xfId="0" applyFont="1" applyFill="1" applyBorder="1" applyAlignment="1">
      <alignment wrapText="1"/>
    </xf>
    <xf numFmtId="0" fontId="23" fillId="49" borderId="38" xfId="92" applyFont="1" applyFill="1" applyBorder="1" applyAlignment="1">
      <alignment wrapText="1"/>
      <protection/>
    </xf>
    <xf numFmtId="0" fontId="23" fillId="49" borderId="38" xfId="0" applyFont="1" applyFill="1" applyBorder="1" applyAlignment="1">
      <alignment horizontal="right" wrapText="1"/>
    </xf>
    <xf numFmtId="0" fontId="24" fillId="49" borderId="38" xfId="0" applyFont="1" applyFill="1" applyBorder="1" applyAlignment="1">
      <alignment horizontal="right" wrapText="1"/>
    </xf>
    <xf numFmtId="0" fontId="23" fillId="46" borderId="40" xfId="0" applyFont="1" applyFill="1" applyBorder="1" applyAlignment="1">
      <alignment wrapText="1"/>
    </xf>
    <xf numFmtId="0" fontId="21" fillId="49" borderId="35" xfId="0" applyFont="1" applyFill="1" applyBorder="1" applyAlignment="1">
      <alignment wrapText="1"/>
    </xf>
    <xf numFmtId="0" fontId="26" fillId="56" borderId="41" xfId="92" applyFont="1" applyFill="1" applyBorder="1">
      <alignment/>
      <protection/>
    </xf>
    <xf numFmtId="0" fontId="26" fillId="56" borderId="42" xfId="92" applyFont="1" applyFill="1" applyBorder="1">
      <alignment/>
      <protection/>
    </xf>
    <xf numFmtId="3" fontId="26" fillId="0" borderId="23" xfId="0" applyNumberFormat="1" applyFont="1" applyBorder="1" applyAlignment="1">
      <alignment horizontal="right" wrapText="1"/>
    </xf>
    <xf numFmtId="0" fontId="26" fillId="0" borderId="0" xfId="92" applyFont="1" applyFill="1">
      <alignment/>
      <protection/>
    </xf>
    <xf numFmtId="164" fontId="26" fillId="55" borderId="25" xfId="92" applyNumberFormat="1" applyFont="1" applyFill="1" applyBorder="1" applyAlignment="1">
      <alignment horizontal="center" vertical="center" wrapText="1"/>
      <protection/>
    </xf>
    <xf numFmtId="3" fontId="36" fillId="0" borderId="25" xfId="0" applyNumberFormat="1" applyFont="1" applyBorder="1" applyAlignment="1">
      <alignment horizontal="right" vertical="center" wrapText="1"/>
    </xf>
    <xf numFmtId="0" fontId="36" fillId="55" borderId="25" xfId="0" applyFont="1" applyFill="1" applyBorder="1" applyAlignment="1">
      <alignment horizontal="center" vertical="center" wrapText="1"/>
    </xf>
    <xf numFmtId="0" fontId="100" fillId="55" borderId="0" xfId="0" applyFont="1" applyFill="1" applyAlignment="1">
      <alignment/>
    </xf>
    <xf numFmtId="3" fontId="36" fillId="55" borderId="25" xfId="0" applyNumberFormat="1" applyFont="1" applyFill="1" applyBorder="1" applyAlignment="1">
      <alignment horizontal="center" vertical="center" wrapText="1"/>
    </xf>
    <xf numFmtId="3" fontId="100" fillId="55" borderId="0" xfId="0" applyNumberFormat="1" applyFont="1" applyFill="1" applyAlignment="1">
      <alignment/>
    </xf>
    <xf numFmtId="3" fontId="36" fillId="55" borderId="0" xfId="0" applyNumberFormat="1" applyFont="1" applyFill="1" applyBorder="1" applyAlignment="1">
      <alignment horizontal="right" vertical="center" wrapText="1"/>
    </xf>
    <xf numFmtId="0" fontId="38" fillId="55" borderId="23" xfId="0" applyFont="1" applyFill="1" applyBorder="1" applyAlignment="1">
      <alignment horizontal="center" vertical="center" wrapText="1"/>
    </xf>
    <xf numFmtId="0" fontId="36" fillId="55" borderId="23" xfId="0" applyFont="1" applyFill="1" applyBorder="1" applyAlignment="1">
      <alignment wrapText="1"/>
    </xf>
    <xf numFmtId="0" fontId="101" fillId="55" borderId="23" xfId="0" applyFont="1" applyFill="1" applyBorder="1" applyAlignment="1">
      <alignment horizontal="center" vertical="center" wrapText="1"/>
    </xf>
    <xf numFmtId="0" fontId="36" fillId="55" borderId="33" xfId="0" applyFont="1" applyFill="1" applyBorder="1" applyAlignment="1">
      <alignment wrapText="1"/>
    </xf>
    <xf numFmtId="0" fontId="26" fillId="55" borderId="24" xfId="0" applyFont="1" applyFill="1" applyBorder="1" applyAlignment="1">
      <alignment horizontal="center" vertical="center" wrapText="1"/>
    </xf>
    <xf numFmtId="3" fontId="100" fillId="55" borderId="24" xfId="0" applyNumberFormat="1" applyFont="1" applyFill="1" applyBorder="1" applyAlignment="1">
      <alignment horizontal="center" vertical="center" wrapText="1"/>
    </xf>
    <xf numFmtId="0" fontId="38" fillId="55" borderId="25" xfId="0" applyFont="1" applyFill="1" applyBorder="1" applyAlignment="1">
      <alignment horizontal="right" vertical="center" wrapText="1"/>
    </xf>
    <xf numFmtId="0" fontId="36" fillId="55" borderId="25" xfId="0" applyFont="1" applyFill="1" applyBorder="1" applyAlignment="1">
      <alignment horizontal="right" vertical="center" wrapText="1"/>
    </xf>
    <xf numFmtId="4" fontId="36" fillId="55" borderId="25" xfId="0" applyNumberFormat="1" applyFont="1" applyFill="1" applyBorder="1" applyAlignment="1">
      <alignment horizontal="center" vertical="center" wrapText="1"/>
    </xf>
    <xf numFmtId="4" fontId="36" fillId="55" borderId="25" xfId="0" applyNumberFormat="1" applyFont="1" applyFill="1" applyBorder="1" applyAlignment="1">
      <alignment horizontal="right" vertical="center" wrapText="1"/>
    </xf>
    <xf numFmtId="4" fontId="36" fillId="55" borderId="43" xfId="0" applyNumberFormat="1" applyFont="1" applyFill="1" applyBorder="1" applyAlignment="1">
      <alignment horizontal="right" vertical="center" wrapText="1"/>
    </xf>
    <xf numFmtId="0" fontId="21" fillId="55" borderId="23" xfId="0" applyFont="1" applyFill="1" applyBorder="1" applyAlignment="1">
      <alignment horizontal="right" wrapText="1"/>
    </xf>
    <xf numFmtId="0" fontId="21" fillId="55" borderId="23" xfId="0" applyFont="1" applyFill="1" applyBorder="1" applyAlignment="1">
      <alignment wrapText="1"/>
    </xf>
    <xf numFmtId="0" fontId="21" fillId="55" borderId="33" xfId="0" applyFont="1" applyFill="1" applyBorder="1" applyAlignment="1">
      <alignment wrapText="1"/>
    </xf>
    <xf numFmtId="0" fontId="21" fillId="55" borderId="24" xfId="0" applyFont="1" applyFill="1" applyBorder="1" applyAlignment="1">
      <alignment horizontal="center" wrapText="1"/>
    </xf>
    <xf numFmtId="0" fontId="21" fillId="55" borderId="24" xfId="0" applyFont="1" applyFill="1" applyBorder="1" applyAlignment="1">
      <alignment horizontal="right" wrapText="1"/>
    </xf>
    <xf numFmtId="0" fontId="29" fillId="55" borderId="24" xfId="0" applyFont="1" applyFill="1" applyBorder="1" applyAlignment="1">
      <alignment wrapText="1"/>
    </xf>
    <xf numFmtId="0" fontId="21" fillId="55" borderId="24" xfId="0" applyFont="1" applyFill="1" applyBorder="1" applyAlignment="1">
      <alignment wrapText="1"/>
    </xf>
    <xf numFmtId="0" fontId="21" fillId="55" borderId="35" xfId="0" applyFont="1" applyFill="1" applyBorder="1" applyAlignment="1">
      <alignment wrapText="1"/>
    </xf>
    <xf numFmtId="0" fontId="21" fillId="55" borderId="25" xfId="0" applyFont="1" applyFill="1" applyBorder="1" applyAlignment="1">
      <alignment horizontal="center" vertical="center" wrapText="1"/>
    </xf>
    <xf numFmtId="0" fontId="21" fillId="55" borderId="25" xfId="0" applyFont="1" applyFill="1" applyBorder="1" applyAlignment="1">
      <alignment horizontal="right" wrapText="1"/>
    </xf>
    <xf numFmtId="0" fontId="3" fillId="55" borderId="19" xfId="89" applyFont="1" applyFill="1" applyBorder="1" applyAlignment="1">
      <alignment horizontal="center" wrapText="1"/>
      <protection/>
    </xf>
    <xf numFmtId="0" fontId="3" fillId="46" borderId="44" xfId="89" applyFont="1" applyFill="1" applyBorder="1" applyAlignment="1">
      <alignment wrapText="1"/>
      <protection/>
    </xf>
    <xf numFmtId="0" fontId="34" fillId="0" borderId="0" xfId="92" applyFont="1" applyAlignment="1">
      <alignment horizontal="left"/>
      <protection/>
    </xf>
    <xf numFmtId="0" fontId="36" fillId="0" borderId="24" xfId="0" applyFont="1" applyBorder="1" applyAlignment="1">
      <alignment horizontal="center" vertical="center" wrapText="1"/>
    </xf>
    <xf numFmtId="0" fontId="34" fillId="0" borderId="0" xfId="0" applyFont="1" applyAlignment="1">
      <alignment horizontal="left"/>
    </xf>
    <xf numFmtId="0" fontId="100" fillId="0" borderId="0" xfId="0" applyFont="1" applyAlignment="1">
      <alignment/>
    </xf>
    <xf numFmtId="4" fontId="36" fillId="0" borderId="24" xfId="0" applyNumberFormat="1" applyFont="1" applyBorder="1" applyAlignment="1">
      <alignment horizontal="center" vertical="center" wrapText="1"/>
    </xf>
    <xf numFmtId="3" fontId="36" fillId="0" borderId="24" xfId="0" applyNumberFormat="1" applyFont="1" applyBorder="1" applyAlignment="1">
      <alignment horizontal="center" vertical="center" wrapText="1"/>
    </xf>
    <xf numFmtId="0" fontId="34" fillId="0" borderId="0" xfId="92" applyFont="1" applyAlignment="1">
      <alignment horizontal="left"/>
      <protection/>
    </xf>
    <xf numFmtId="0" fontId="34" fillId="0" borderId="0" xfId="0" applyFont="1" applyAlignment="1">
      <alignment horizontal="left" wrapText="1"/>
    </xf>
    <xf numFmtId="0" fontId="34" fillId="0" borderId="0" xfId="0" applyFont="1" applyAlignment="1">
      <alignment horizontal="left"/>
    </xf>
    <xf numFmtId="0" fontId="100" fillId="0" borderId="0" xfId="0" applyFont="1" applyAlignment="1">
      <alignment/>
    </xf>
    <xf numFmtId="0" fontId="36" fillId="55" borderId="43" xfId="0" applyFont="1" applyFill="1" applyBorder="1" applyAlignment="1">
      <alignment horizontal="right" vertical="center" wrapText="1"/>
    </xf>
    <xf numFmtId="0" fontId="21" fillId="55" borderId="24" xfId="0" applyFont="1" applyFill="1" applyBorder="1" applyAlignment="1">
      <alignment horizontal="center" vertical="center" wrapText="1"/>
    </xf>
    <xf numFmtId="0" fontId="21" fillId="0" borderId="0" xfId="0" applyFont="1" applyAlignment="1">
      <alignment wrapText="1"/>
    </xf>
    <xf numFmtId="0" fontId="21" fillId="0" borderId="0" xfId="0" applyFont="1" applyAlignment="1">
      <alignment horizontal="center"/>
    </xf>
    <xf numFmtId="0" fontId="24" fillId="0" borderId="40" xfId="0" applyFont="1" applyBorder="1" applyAlignment="1">
      <alignment horizontal="center" vertical="top" wrapText="1"/>
    </xf>
    <xf numFmtId="0" fontId="24" fillId="0" borderId="45" xfId="0" applyFont="1" applyBorder="1" applyAlignment="1">
      <alignment horizontal="center" vertical="top" wrapText="1"/>
    </xf>
    <xf numFmtId="0" fontId="24" fillId="0" borderId="26" xfId="0" applyFont="1" applyBorder="1" applyAlignment="1">
      <alignment horizontal="center" vertical="top" wrapText="1"/>
    </xf>
    <xf numFmtId="0" fontId="24" fillId="0" borderId="38" xfId="0" applyFont="1" applyBorder="1" applyAlignment="1">
      <alignment horizontal="center" vertical="top" wrapText="1"/>
    </xf>
    <xf numFmtId="0" fontId="24" fillId="0" borderId="39" xfId="0" applyFont="1" applyBorder="1" applyAlignment="1">
      <alignment horizontal="center" vertical="top" wrapText="1"/>
    </xf>
    <xf numFmtId="0" fontId="46" fillId="0" borderId="46" xfId="0" applyFont="1" applyBorder="1" applyAlignment="1">
      <alignment horizontal="center" vertical="top" wrapText="1"/>
    </xf>
    <xf numFmtId="0" fontId="46" fillId="57" borderId="36" xfId="0" applyFont="1" applyFill="1" applyBorder="1" applyAlignment="1">
      <alignment horizontal="left" vertical="top" wrapText="1"/>
    </xf>
    <xf numFmtId="0" fontId="46" fillId="0" borderId="36" xfId="0" applyFont="1" applyBorder="1" applyAlignment="1">
      <alignment horizontal="center" vertical="top" wrapText="1"/>
    </xf>
    <xf numFmtId="3" fontId="46" fillId="0" borderId="36" xfId="0" applyNumberFormat="1" applyFont="1" applyBorder="1" applyAlignment="1">
      <alignment horizontal="center" vertical="top" wrapText="1"/>
    </xf>
    <xf numFmtId="0" fontId="28" fillId="0" borderId="34" xfId="0" applyFont="1" applyBorder="1" applyAlignment="1">
      <alignment vertical="top" wrapText="1"/>
    </xf>
    <xf numFmtId="0" fontId="28" fillId="0" borderId="24" xfId="0" applyFont="1" applyFill="1" applyBorder="1" applyAlignment="1">
      <alignment vertical="top" wrapText="1"/>
    </xf>
    <xf numFmtId="0" fontId="28" fillId="0" borderId="24" xfId="0" applyFont="1" applyBorder="1" applyAlignment="1">
      <alignment horizontal="center" vertical="top" wrapText="1"/>
    </xf>
    <xf numFmtId="3" fontId="28" fillId="0" borderId="24" xfId="89" applyNumberFormat="1" applyFont="1" applyBorder="1" applyAlignment="1">
      <alignment vertical="center" wrapText="1"/>
      <protection/>
    </xf>
    <xf numFmtId="167" fontId="28" fillId="0" borderId="24" xfId="89" applyNumberFormat="1" applyFont="1" applyBorder="1" applyAlignment="1">
      <alignment vertical="center" wrapText="1"/>
      <protection/>
    </xf>
    <xf numFmtId="167" fontId="48" fillId="0" borderId="24" xfId="89" applyNumberFormat="1" applyFont="1" applyBorder="1" applyAlignment="1">
      <alignment vertical="center"/>
      <protection/>
    </xf>
    <xf numFmtId="167" fontId="48" fillId="0" borderId="35" xfId="89" applyNumberFormat="1" applyFont="1" applyBorder="1" applyAlignment="1">
      <alignment vertical="center"/>
      <protection/>
    </xf>
    <xf numFmtId="0" fontId="28" fillId="57" borderId="24" xfId="0" applyFont="1" applyFill="1" applyBorder="1" applyAlignment="1">
      <alignment vertical="top" wrapText="1"/>
    </xf>
    <xf numFmtId="167" fontId="28" fillId="0" borderId="24" xfId="89" applyNumberFormat="1" applyFont="1" applyFill="1" applyBorder="1" applyAlignment="1">
      <alignment vertical="center" wrapText="1"/>
      <protection/>
    </xf>
    <xf numFmtId="0" fontId="46" fillId="0" borderId="34" xfId="0" applyFont="1" applyBorder="1" applyAlignment="1">
      <alignment vertical="top" wrapText="1"/>
    </xf>
    <xf numFmtId="0" fontId="46" fillId="0" borderId="24" xfId="0" applyFont="1" applyBorder="1" applyAlignment="1">
      <alignment vertical="top" wrapText="1"/>
    </xf>
    <xf numFmtId="0" fontId="46" fillId="0" borderId="24" xfId="0" applyFont="1" applyBorder="1" applyAlignment="1">
      <alignment horizontal="center" vertical="top" wrapText="1"/>
    </xf>
    <xf numFmtId="3" fontId="46" fillId="0" borderId="24" xfId="0" applyNumberFormat="1" applyFont="1" applyBorder="1" applyAlignment="1">
      <alignment horizontal="center" vertical="top" wrapText="1"/>
    </xf>
    <xf numFmtId="0" fontId="28" fillId="0" borderId="24" xfId="0" applyFont="1" applyBorder="1" applyAlignment="1">
      <alignment vertical="top" wrapText="1"/>
    </xf>
    <xf numFmtId="0" fontId="28" fillId="58" borderId="24" xfId="0" applyFont="1" applyFill="1" applyBorder="1" applyAlignment="1">
      <alignment vertical="top" wrapText="1"/>
    </xf>
    <xf numFmtId="0" fontId="28" fillId="51" borderId="24" xfId="0" applyFont="1" applyFill="1" applyBorder="1" applyAlignment="1">
      <alignment vertical="top" wrapText="1"/>
    </xf>
    <xf numFmtId="0" fontId="28" fillId="43" borderId="24" xfId="0" applyFont="1" applyFill="1" applyBorder="1" applyAlignment="1">
      <alignment vertical="top" wrapText="1"/>
    </xf>
    <xf numFmtId="0" fontId="28" fillId="59" borderId="24" xfId="0" applyFont="1" applyFill="1" applyBorder="1" applyAlignment="1">
      <alignment vertical="top" wrapText="1"/>
    </xf>
    <xf numFmtId="3" fontId="28" fillId="0" borderId="24" xfId="0" applyNumberFormat="1" applyFont="1" applyBorder="1" applyAlignment="1">
      <alignment vertical="top" wrapText="1"/>
    </xf>
    <xf numFmtId="0" fontId="0" fillId="0" borderId="24" xfId="0" applyBorder="1" applyAlignment="1">
      <alignment/>
    </xf>
    <xf numFmtId="0" fontId="0" fillId="0" borderId="35" xfId="0" applyBorder="1" applyAlignment="1">
      <alignment/>
    </xf>
    <xf numFmtId="3" fontId="46" fillId="0" borderId="24" xfId="0" applyNumberFormat="1" applyFont="1" applyBorder="1" applyAlignment="1">
      <alignment vertical="top" wrapText="1"/>
    </xf>
    <xf numFmtId="0" fontId="29" fillId="0" borderId="47" xfId="0" applyFont="1" applyBorder="1" applyAlignment="1">
      <alignment vertical="top" wrapText="1"/>
    </xf>
    <xf numFmtId="0" fontId="29" fillId="0" borderId="25" xfId="0" applyFont="1" applyBorder="1" applyAlignment="1">
      <alignment vertical="top" wrapText="1"/>
    </xf>
    <xf numFmtId="0" fontId="29" fillId="0" borderId="25" xfId="0" applyFont="1" applyBorder="1" applyAlignment="1">
      <alignment horizontal="center" vertical="top" wrapText="1"/>
    </xf>
    <xf numFmtId="3" fontId="29" fillId="0" borderId="25" xfId="0" applyNumberFormat="1" applyFont="1" applyBorder="1" applyAlignment="1">
      <alignment horizontal="center" vertical="top" wrapText="1"/>
    </xf>
    <xf numFmtId="0" fontId="21" fillId="0" borderId="0" xfId="0" applyFont="1" applyAlignment="1">
      <alignment/>
    </xf>
    <xf numFmtId="0" fontId="0" fillId="0" borderId="0" xfId="0" applyAlignment="1">
      <alignment horizontal="right"/>
    </xf>
    <xf numFmtId="0" fontId="49" fillId="0" borderId="0" xfId="0" applyFont="1" applyAlignment="1">
      <alignment horizontal="right"/>
    </xf>
    <xf numFmtId="0" fontId="27" fillId="0" borderId="20" xfId="0" applyFont="1" applyBorder="1" applyAlignment="1">
      <alignment horizontal="justify" vertical="top" wrapText="1"/>
    </xf>
    <xf numFmtId="0" fontId="27" fillId="0" borderId="19" xfId="0" applyFont="1" applyBorder="1" applyAlignment="1">
      <alignment horizontal="justify" vertical="top" wrapText="1"/>
    </xf>
    <xf numFmtId="0" fontId="21" fillId="0" borderId="20" xfId="0" applyFont="1" applyBorder="1" applyAlignment="1">
      <alignment horizontal="center" vertical="top" wrapText="1"/>
    </xf>
    <xf numFmtId="0" fontId="21" fillId="0" borderId="19" xfId="0" applyFont="1" applyBorder="1" applyAlignment="1">
      <alignment horizontal="center" vertical="top" wrapText="1"/>
    </xf>
    <xf numFmtId="0" fontId="27" fillId="58" borderId="20" xfId="0" applyFont="1" applyFill="1" applyBorder="1" applyAlignment="1">
      <alignment horizontal="justify" vertical="top" wrapText="1"/>
    </xf>
    <xf numFmtId="0" fontId="27" fillId="55" borderId="19" xfId="0" applyFont="1" applyFill="1" applyBorder="1" applyAlignment="1">
      <alignment horizontal="justify" vertical="top" wrapText="1"/>
    </xf>
    <xf numFmtId="0" fontId="27" fillId="23" borderId="20" xfId="0" applyFont="1" applyFill="1" applyBorder="1" applyAlignment="1">
      <alignment horizontal="justify" vertical="top" wrapText="1"/>
    </xf>
    <xf numFmtId="0" fontId="27" fillId="59" borderId="20" xfId="0" applyFont="1" applyFill="1" applyBorder="1" applyAlignment="1">
      <alignment horizontal="justify" vertical="top" wrapText="1"/>
    </xf>
    <xf numFmtId="0" fontId="27" fillId="57" borderId="20" xfId="0" applyFont="1" applyFill="1" applyBorder="1" applyAlignment="1">
      <alignment horizontal="justify" vertical="top" wrapText="1"/>
    </xf>
    <xf numFmtId="0" fontId="27" fillId="51" borderId="20" xfId="0" applyFont="1" applyFill="1" applyBorder="1" applyAlignment="1">
      <alignment horizontal="justify" vertical="top" wrapText="1"/>
    </xf>
    <xf numFmtId="1" fontId="27" fillId="0" borderId="19" xfId="0" applyNumberFormat="1" applyFont="1" applyBorder="1" applyAlignment="1">
      <alignment horizontal="justify" vertical="top" wrapText="1"/>
    </xf>
    <xf numFmtId="0" fontId="52" fillId="0" borderId="0" xfId="0" applyFont="1" applyAlignment="1">
      <alignment/>
    </xf>
    <xf numFmtId="4" fontId="0" fillId="0" borderId="0" xfId="0" applyNumberFormat="1" applyAlignment="1">
      <alignment/>
    </xf>
    <xf numFmtId="0" fontId="56" fillId="0" borderId="34" xfId="0" applyFont="1" applyBorder="1" applyAlignment="1">
      <alignment horizontal="center" wrapText="1"/>
    </xf>
    <xf numFmtId="4" fontId="56" fillId="0" borderId="24" xfId="0" applyNumberFormat="1" applyFont="1" applyBorder="1" applyAlignment="1">
      <alignment horizontal="center" vertical="center" wrapText="1"/>
    </xf>
    <xf numFmtId="10" fontId="56" fillId="0" borderId="24" xfId="0" applyNumberFormat="1" applyFont="1" applyBorder="1" applyAlignment="1">
      <alignment horizontal="center" vertical="center" wrapText="1"/>
    </xf>
    <xf numFmtId="0" fontId="56" fillId="0" borderId="24"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34" xfId="0" applyFont="1" applyBorder="1" applyAlignment="1">
      <alignment horizontal="center" wrapText="1"/>
    </xf>
    <xf numFmtId="4" fontId="55" fillId="0" borderId="24" xfId="0" applyNumberFormat="1" applyFont="1" applyBorder="1" applyAlignment="1">
      <alignment horizontal="center" vertical="center" wrapText="1"/>
    </xf>
    <xf numFmtId="10" fontId="55" fillId="0" borderId="24" xfId="0" applyNumberFormat="1" applyFont="1" applyBorder="1" applyAlignment="1">
      <alignment horizontal="center" vertical="center" wrapText="1"/>
    </xf>
    <xf numFmtId="0" fontId="55" fillId="0" borderId="24" xfId="0" applyFont="1" applyBorder="1" applyAlignment="1">
      <alignment horizontal="center" vertical="center" wrapText="1"/>
    </xf>
    <xf numFmtId="0" fontId="56" fillId="0" borderId="35" xfId="0" applyFont="1" applyBorder="1" applyAlignment="1">
      <alignment horizontal="center" vertical="center" wrapText="1"/>
    </xf>
    <xf numFmtId="0" fontId="55" fillId="0" borderId="47" xfId="0" applyFont="1" applyBorder="1" applyAlignment="1">
      <alignment horizontal="center" wrapText="1"/>
    </xf>
    <xf numFmtId="0" fontId="57" fillId="0" borderId="48"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49"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0" fontId="57" fillId="0" borderId="52" xfId="0" applyFont="1" applyBorder="1" applyAlignment="1">
      <alignment horizontal="center" vertical="center" wrapText="1"/>
    </xf>
    <xf numFmtId="168" fontId="59" fillId="60" borderId="24" xfId="88" applyNumberFormat="1" applyFont="1" applyFill="1" applyBorder="1" applyAlignment="1">
      <alignment horizontal="center" vertical="center"/>
      <protection/>
    </xf>
    <xf numFmtId="0" fontId="59" fillId="60" borderId="24" xfId="88" applyFont="1" applyFill="1" applyBorder="1" applyAlignment="1">
      <alignment horizontal="center" vertical="center"/>
      <protection/>
    </xf>
    <xf numFmtId="49" fontId="60" fillId="0" borderId="24" xfId="0" applyNumberFormat="1" applyFont="1" applyBorder="1" applyAlignment="1">
      <alignment horizontal="center" vertical="center"/>
    </xf>
    <xf numFmtId="49" fontId="60" fillId="60" borderId="24" xfId="0" applyNumberFormat="1" applyFont="1" applyFill="1" applyBorder="1" applyAlignment="1">
      <alignment horizontal="center" vertical="center"/>
    </xf>
    <xf numFmtId="49" fontId="60" fillId="0" borderId="40" xfId="0" applyNumberFormat="1" applyFont="1" applyBorder="1" applyAlignment="1">
      <alignment horizontal="center" vertical="center"/>
    </xf>
    <xf numFmtId="0" fontId="59" fillId="60" borderId="40" xfId="88" applyFont="1" applyFill="1" applyBorder="1" applyAlignment="1">
      <alignment horizontal="center" vertical="center"/>
      <protection/>
    </xf>
    <xf numFmtId="4" fontId="104" fillId="0" borderId="53" xfId="0" applyNumberFormat="1" applyFont="1" applyBorder="1" applyAlignment="1">
      <alignment horizontal="right" vertical="center"/>
    </xf>
    <xf numFmtId="0" fontId="26" fillId="0" borderId="0" xfId="92" applyFont="1" applyBorder="1" applyAlignment="1">
      <alignment horizontal="right"/>
      <protection/>
    </xf>
    <xf numFmtId="0" fontId="52" fillId="0" borderId="0" xfId="0" applyFont="1" applyBorder="1" applyAlignment="1">
      <alignment vertical="center" wrapText="1"/>
    </xf>
    <xf numFmtId="0" fontId="52" fillId="0" borderId="0" xfId="0" applyFont="1" applyBorder="1" applyAlignment="1">
      <alignment vertical="center"/>
    </xf>
    <xf numFmtId="0" fontId="105" fillId="0" borderId="0" xfId="0" applyFont="1" applyAlignment="1">
      <alignment/>
    </xf>
    <xf numFmtId="0" fontId="62" fillId="0" borderId="0" xfId="0" applyFont="1" applyAlignment="1">
      <alignment horizontal="left"/>
    </xf>
    <xf numFmtId="0" fontId="106" fillId="0" borderId="0" xfId="0" applyFont="1" applyAlignment="1">
      <alignment horizontal="left"/>
    </xf>
    <xf numFmtId="0" fontId="69" fillId="0" borderId="23" xfId="90" applyNumberFormat="1" applyFont="1" applyBorder="1" applyAlignment="1">
      <alignment horizontal="center" vertical="top" wrapText="1"/>
      <protection/>
    </xf>
    <xf numFmtId="169" fontId="69" fillId="0" borderId="23" xfId="90" applyNumberFormat="1" applyFont="1" applyFill="1" applyBorder="1" applyAlignment="1" quotePrefix="1">
      <alignment horizontal="center" vertical="center" wrapText="1"/>
      <protection/>
    </xf>
    <xf numFmtId="169" fontId="69" fillId="0" borderId="23" xfId="90" applyNumberFormat="1" applyFont="1" applyBorder="1" applyAlignment="1" quotePrefix="1">
      <alignment horizontal="center" vertical="center" wrapText="1"/>
      <protection/>
    </xf>
    <xf numFmtId="0" fontId="69" fillId="0" borderId="24" xfId="90" applyNumberFormat="1" applyFont="1" applyBorder="1" applyAlignment="1">
      <alignment horizontal="center" vertical="top" wrapText="1"/>
      <protection/>
    </xf>
    <xf numFmtId="169" fontId="69" fillId="0" borderId="24" xfId="90" applyNumberFormat="1" applyFont="1" applyFill="1" applyBorder="1" applyAlignment="1">
      <alignment horizontal="center" vertical="center" wrapText="1"/>
      <protection/>
    </xf>
    <xf numFmtId="169" fontId="69" fillId="0" borderId="24" xfId="90" applyNumberFormat="1" applyFont="1" applyBorder="1" applyAlignment="1">
      <alignment horizontal="center" vertical="center" wrapText="1"/>
      <protection/>
    </xf>
    <xf numFmtId="0" fontId="69" fillId="0" borderId="25" xfId="90" applyNumberFormat="1" applyFont="1" applyBorder="1" applyAlignment="1">
      <alignment horizontal="center" vertical="top" wrapText="1"/>
      <protection/>
    </xf>
    <xf numFmtId="169" fontId="69" fillId="0" borderId="25" xfId="90" applyNumberFormat="1" applyFont="1" applyFill="1" applyBorder="1" applyAlignment="1">
      <alignment horizontal="center" vertical="center" wrapText="1"/>
      <protection/>
    </xf>
    <xf numFmtId="169" fontId="69" fillId="0" borderId="25" xfId="90" applyNumberFormat="1" applyFont="1" applyBorder="1" applyAlignment="1">
      <alignment horizontal="center" vertical="center" wrapText="1"/>
      <protection/>
    </xf>
    <xf numFmtId="0" fontId="69" fillId="0" borderId="36" xfId="90" applyNumberFormat="1" applyFont="1" applyBorder="1" applyAlignment="1">
      <alignment horizontal="center" vertical="top" wrapText="1"/>
      <protection/>
    </xf>
    <xf numFmtId="0" fontId="69" fillId="0" borderId="40" xfId="90" applyNumberFormat="1" applyFont="1" applyBorder="1" applyAlignment="1">
      <alignment horizontal="center" vertical="top" wrapText="1"/>
      <protection/>
    </xf>
    <xf numFmtId="169" fontId="69" fillId="0" borderId="36" xfId="90" applyNumberFormat="1" applyFont="1" applyFill="1" applyBorder="1" applyAlignment="1" quotePrefix="1">
      <alignment horizontal="center" vertical="center" wrapText="1"/>
      <protection/>
    </xf>
    <xf numFmtId="169" fontId="69" fillId="0" borderId="36" xfId="90" applyNumberFormat="1" applyFont="1" applyBorder="1" applyAlignment="1" quotePrefix="1">
      <alignment horizontal="center" vertical="center" wrapText="1"/>
      <protection/>
    </xf>
    <xf numFmtId="169" fontId="69" fillId="0" borderId="40" xfId="90" applyNumberFormat="1" applyFont="1" applyFill="1" applyBorder="1" applyAlignment="1">
      <alignment horizontal="center" vertical="center" wrapText="1"/>
      <protection/>
    </xf>
    <xf numFmtId="169" fontId="69" fillId="0" borderId="40" xfId="90" applyNumberFormat="1" applyFont="1" applyBorder="1" applyAlignment="1">
      <alignment horizontal="center" vertical="center" wrapText="1"/>
      <protection/>
    </xf>
    <xf numFmtId="0" fontId="52" fillId="0" borderId="49" xfId="0" applyFont="1" applyBorder="1" applyAlignment="1">
      <alignment vertical="center"/>
    </xf>
    <xf numFmtId="0" fontId="70" fillId="0" borderId="0" xfId="0" applyFont="1" applyAlignment="1">
      <alignment/>
    </xf>
    <xf numFmtId="0" fontId="71" fillId="23" borderId="54" xfId="0" applyFont="1" applyFill="1" applyBorder="1" applyAlignment="1">
      <alignment horizontal="center" vertical="center"/>
    </xf>
    <xf numFmtId="0" fontId="71" fillId="23" borderId="55" xfId="0" applyFont="1" applyFill="1" applyBorder="1" applyAlignment="1">
      <alignment horizontal="center" vertical="center" wrapText="1"/>
    </xf>
    <xf numFmtId="0" fontId="71" fillId="23" borderId="55" xfId="0" applyFont="1" applyFill="1" applyBorder="1" applyAlignment="1">
      <alignment horizontal="center" vertical="center"/>
    </xf>
    <xf numFmtId="0" fontId="71" fillId="23" borderId="56" xfId="0" applyFont="1" applyFill="1" applyBorder="1" applyAlignment="1">
      <alignment horizontal="center" vertical="center" wrapText="1"/>
    </xf>
    <xf numFmtId="0" fontId="73" fillId="13" borderId="57" xfId="0" applyFont="1" applyFill="1" applyBorder="1" applyAlignment="1">
      <alignment horizontal="center"/>
    </xf>
    <xf numFmtId="0" fontId="73" fillId="13" borderId="58" xfId="0" applyFont="1" applyFill="1" applyBorder="1" applyAlignment="1">
      <alignment horizontal="center"/>
    </xf>
    <xf numFmtId="0" fontId="73" fillId="13" borderId="59" xfId="0" applyFont="1" applyFill="1" applyBorder="1" applyAlignment="1">
      <alignment horizontal="center"/>
    </xf>
    <xf numFmtId="0" fontId="71" fillId="0" borderId="58" xfId="0" applyFont="1" applyBorder="1" applyAlignment="1">
      <alignment horizontal="center" vertical="center" wrapText="1"/>
    </xf>
    <xf numFmtId="0" fontId="65" fillId="0" borderId="58" xfId="0" applyFont="1" applyBorder="1" applyAlignment="1">
      <alignment horizontal="left" vertical="center" wrapText="1"/>
    </xf>
    <xf numFmtId="10" fontId="66" fillId="0" borderId="58" xfId="0" applyNumberFormat="1" applyFont="1" applyBorder="1" applyAlignment="1">
      <alignment horizontal="left" vertical="center" wrapText="1"/>
    </xf>
    <xf numFmtId="0" fontId="66" fillId="0" borderId="58" xfId="0" applyFont="1" applyBorder="1" applyAlignment="1">
      <alignment horizontal="left" vertical="center" wrapText="1"/>
    </xf>
    <xf numFmtId="4" fontId="76" fillId="0" borderId="59" xfId="0" applyNumberFormat="1" applyFont="1" applyBorder="1" applyAlignment="1">
      <alignment vertical="center"/>
    </xf>
    <xf numFmtId="0" fontId="74" fillId="13" borderId="57" xfId="0" applyFont="1" applyFill="1" applyBorder="1" applyAlignment="1">
      <alignment wrapText="1"/>
    </xf>
    <xf numFmtId="0" fontId="71" fillId="13" borderId="58" xfId="0" applyFont="1" applyFill="1" applyBorder="1" applyAlignment="1">
      <alignment horizontal="center" vertical="center" wrapText="1"/>
    </xf>
    <xf numFmtId="0" fontId="65" fillId="13" borderId="58" xfId="0" applyFont="1" applyFill="1" applyBorder="1" applyAlignment="1">
      <alignment horizontal="left" vertical="center" wrapText="1"/>
    </xf>
    <xf numFmtId="4" fontId="71" fillId="13" borderId="59" xfId="0" applyNumberFormat="1" applyFont="1" applyFill="1" applyBorder="1" applyAlignment="1">
      <alignment vertical="center"/>
    </xf>
    <xf numFmtId="0" fontId="70" fillId="13" borderId="57" xfId="0" applyFont="1" applyFill="1" applyBorder="1" applyAlignment="1">
      <alignment/>
    </xf>
    <xf numFmtId="0" fontId="76" fillId="13" borderId="58" xfId="0" applyFont="1" applyFill="1" applyBorder="1" applyAlignment="1">
      <alignment horizontal="center" vertical="center" wrapText="1"/>
    </xf>
    <xf numFmtId="4" fontId="70" fillId="0" borderId="60" xfId="0" applyNumberFormat="1" applyFont="1" applyBorder="1" applyAlignment="1">
      <alignment vertical="center"/>
    </xf>
    <xf numFmtId="0" fontId="70" fillId="13" borderId="61" xfId="0" applyFont="1" applyFill="1" applyBorder="1" applyAlignment="1">
      <alignment/>
    </xf>
    <xf numFmtId="0" fontId="76" fillId="13" borderId="62" xfId="0" applyFont="1" applyFill="1" applyBorder="1" applyAlignment="1">
      <alignment/>
    </xf>
    <xf numFmtId="0" fontId="66" fillId="13" borderId="62" xfId="0" applyFont="1" applyFill="1" applyBorder="1" applyAlignment="1">
      <alignment/>
    </xf>
    <xf numFmtId="4" fontId="71" fillId="13" borderId="63" xfId="0" applyNumberFormat="1" applyFont="1" applyFill="1" applyBorder="1" applyAlignment="1">
      <alignment/>
    </xf>
    <xf numFmtId="0" fontId="69" fillId="0" borderId="0" xfId="0" applyFont="1" applyAlignment="1">
      <alignment/>
    </xf>
    <xf numFmtId="0" fontId="66" fillId="0" borderId="0" xfId="0" applyFont="1" applyAlignment="1">
      <alignment/>
    </xf>
    <xf numFmtId="0" fontId="52" fillId="0" borderId="0" xfId="0" applyFont="1" applyBorder="1" applyAlignment="1">
      <alignment/>
    </xf>
    <xf numFmtId="0" fontId="54" fillId="0" borderId="0" xfId="0" applyFont="1" applyAlignment="1">
      <alignment/>
    </xf>
    <xf numFmtId="0" fontId="52" fillId="0" borderId="0" xfId="0" applyFont="1" applyAlignment="1">
      <alignment horizontal="left" vertical="center"/>
    </xf>
    <xf numFmtId="0" fontId="52" fillId="0" borderId="0" xfId="0" applyFont="1" applyAlignment="1">
      <alignment horizontal="left"/>
    </xf>
    <xf numFmtId="0" fontId="107" fillId="0" borderId="0" xfId="0" applyFont="1" applyAlignment="1">
      <alignment horizontal="left"/>
    </xf>
    <xf numFmtId="0" fontId="106" fillId="0" borderId="0" xfId="0" applyFont="1" applyAlignment="1">
      <alignment/>
    </xf>
    <xf numFmtId="0" fontId="21" fillId="55" borderId="43" xfId="0" applyFont="1" applyFill="1" applyBorder="1" applyAlignment="1">
      <alignment wrapText="1"/>
    </xf>
    <xf numFmtId="0" fontId="37" fillId="55" borderId="23" xfId="0" applyFont="1" applyFill="1" applyBorder="1" applyAlignment="1">
      <alignment horizontal="right" wrapText="1"/>
    </xf>
    <xf numFmtId="0" fontId="21" fillId="55" borderId="43" xfId="0" applyFont="1" applyFill="1" applyBorder="1" applyAlignment="1">
      <alignment horizontal="right" vertical="center" wrapText="1"/>
    </xf>
    <xf numFmtId="0" fontId="26" fillId="55" borderId="23" xfId="0" applyFont="1" applyFill="1" applyBorder="1" applyAlignment="1">
      <alignment horizontal="right" wrapText="1"/>
    </xf>
    <xf numFmtId="3" fontId="21" fillId="55" borderId="25" xfId="0" applyNumberFormat="1" applyFont="1" applyFill="1" applyBorder="1" applyAlignment="1">
      <alignment horizontal="center" vertical="center" wrapText="1"/>
    </xf>
    <xf numFmtId="3" fontId="21" fillId="55" borderId="25" xfId="0" applyNumberFormat="1" applyFont="1" applyFill="1" applyBorder="1" applyAlignment="1">
      <alignment horizontal="right" wrapText="1"/>
    </xf>
    <xf numFmtId="3" fontId="21" fillId="55" borderId="43" xfId="0" applyNumberFormat="1" applyFont="1" applyFill="1" applyBorder="1" applyAlignment="1">
      <alignment horizontal="right" vertical="center" wrapText="1"/>
    </xf>
    <xf numFmtId="3" fontId="21" fillId="55" borderId="23" xfId="0" applyNumberFormat="1" applyFont="1" applyFill="1" applyBorder="1" applyAlignment="1">
      <alignment wrapText="1"/>
    </xf>
    <xf numFmtId="3" fontId="26" fillId="55" borderId="23" xfId="0" applyNumberFormat="1" applyFont="1" applyFill="1" applyBorder="1" applyAlignment="1">
      <alignment horizontal="right" wrapText="1"/>
    </xf>
    <xf numFmtId="3" fontId="101" fillId="55" borderId="23" xfId="0" applyNumberFormat="1" applyFont="1" applyFill="1" applyBorder="1" applyAlignment="1">
      <alignment horizontal="center" vertical="center" wrapText="1"/>
    </xf>
    <xf numFmtId="3" fontId="100" fillId="55" borderId="23" xfId="0" applyNumberFormat="1" applyFont="1" applyFill="1" applyBorder="1" applyAlignment="1">
      <alignment horizontal="center" vertical="center" wrapText="1"/>
    </xf>
    <xf numFmtId="3" fontId="21" fillId="55" borderId="33" xfId="0" applyNumberFormat="1" applyFont="1" applyFill="1" applyBorder="1" applyAlignment="1">
      <alignment wrapText="1"/>
    </xf>
    <xf numFmtId="3" fontId="21" fillId="55" borderId="24" xfId="0" applyNumberFormat="1" applyFont="1" applyFill="1" applyBorder="1" applyAlignment="1">
      <alignment horizontal="center" vertical="center" wrapText="1"/>
    </xf>
    <xf numFmtId="3" fontId="21" fillId="55" borderId="24" xfId="0" applyNumberFormat="1" applyFont="1" applyFill="1" applyBorder="1" applyAlignment="1">
      <alignment horizontal="right" wrapText="1"/>
    </xf>
    <xf numFmtId="3" fontId="29" fillId="55" borderId="24" xfId="0" applyNumberFormat="1" applyFont="1" applyFill="1" applyBorder="1" applyAlignment="1">
      <alignment wrapText="1"/>
    </xf>
    <xf numFmtId="3" fontId="21" fillId="55" borderId="24" xfId="0" applyNumberFormat="1" applyFont="1" applyFill="1" applyBorder="1" applyAlignment="1">
      <alignment wrapText="1"/>
    </xf>
    <xf numFmtId="3" fontId="21" fillId="55" borderId="35" xfId="0" applyNumberFormat="1" applyFont="1" applyFill="1" applyBorder="1" applyAlignment="1">
      <alignment wrapText="1"/>
    </xf>
    <xf numFmtId="3" fontId="21" fillId="55" borderId="23" xfId="0" applyNumberFormat="1" applyFont="1" applyFill="1" applyBorder="1" applyAlignment="1">
      <alignment horizontal="right" wrapText="1"/>
    </xf>
    <xf numFmtId="3" fontId="108" fillId="55" borderId="23" xfId="0" applyNumberFormat="1" applyFont="1" applyFill="1" applyBorder="1" applyAlignment="1">
      <alignment horizontal="center" vertical="center" wrapText="1"/>
    </xf>
    <xf numFmtId="3" fontId="104" fillId="55" borderId="23" xfId="0" applyNumberFormat="1" applyFont="1" applyFill="1" applyBorder="1" applyAlignment="1">
      <alignment horizontal="center" vertical="center" wrapText="1"/>
    </xf>
    <xf numFmtId="4" fontId="21" fillId="55" borderId="25" xfId="0" applyNumberFormat="1" applyFont="1" applyFill="1" applyBorder="1" applyAlignment="1">
      <alignment horizontal="center" vertical="center" wrapText="1"/>
    </xf>
    <xf numFmtId="4" fontId="21" fillId="55" borderId="43" xfId="0" applyNumberFormat="1" applyFont="1" applyFill="1" applyBorder="1" applyAlignment="1">
      <alignment horizontal="center" vertical="center" wrapText="1"/>
    </xf>
    <xf numFmtId="3" fontId="37" fillId="55" borderId="0" xfId="0" applyNumberFormat="1" applyFont="1" applyFill="1" applyAlignment="1">
      <alignment/>
    </xf>
    <xf numFmtId="0" fontId="36" fillId="55" borderId="43" xfId="0" applyFont="1" applyFill="1" applyBorder="1" applyAlignment="1">
      <alignment horizontal="center" vertical="center" wrapText="1"/>
    </xf>
    <xf numFmtId="3" fontId="36" fillId="55" borderId="43" xfId="0" applyNumberFormat="1" applyFont="1" applyFill="1" applyBorder="1" applyAlignment="1">
      <alignment horizontal="right" vertical="center" wrapText="1"/>
    </xf>
    <xf numFmtId="0" fontId="38" fillId="55" borderId="25" xfId="0" applyFont="1" applyFill="1" applyBorder="1" applyAlignment="1">
      <alignment horizontal="center" vertical="center" wrapText="1"/>
    </xf>
    <xf numFmtId="3" fontId="36" fillId="55" borderId="23" xfId="0" applyNumberFormat="1" applyFont="1" applyFill="1" applyBorder="1" applyAlignment="1">
      <alignment wrapText="1"/>
    </xf>
    <xf numFmtId="3" fontId="36" fillId="55" borderId="33" xfId="0" applyNumberFormat="1" applyFont="1" applyFill="1" applyBorder="1" applyAlignment="1">
      <alignment wrapText="1"/>
    </xf>
    <xf numFmtId="3" fontId="26" fillId="55" borderId="24" xfId="0" applyNumberFormat="1" applyFont="1" applyFill="1" applyBorder="1" applyAlignment="1">
      <alignment horizontal="center" vertical="center" wrapText="1"/>
    </xf>
    <xf numFmtId="3" fontId="36" fillId="55" borderId="43" xfId="0" applyNumberFormat="1" applyFont="1" applyFill="1" applyBorder="1" applyAlignment="1">
      <alignment horizontal="center" vertical="center" wrapText="1"/>
    </xf>
    <xf numFmtId="0" fontId="36" fillId="55" borderId="24" xfId="0" applyFont="1" applyFill="1" applyBorder="1" applyAlignment="1">
      <alignment horizontal="center" vertical="center" wrapText="1"/>
    </xf>
    <xf numFmtId="0" fontId="36" fillId="55" borderId="23" xfId="0" applyFont="1" applyFill="1" applyBorder="1" applyAlignment="1">
      <alignment horizontal="center" vertical="center" wrapText="1"/>
    </xf>
    <xf numFmtId="3" fontId="38" fillId="55" borderId="23" xfId="0" applyNumberFormat="1" applyFont="1" applyFill="1" applyBorder="1" applyAlignment="1">
      <alignment horizontal="center" vertical="center" wrapText="1"/>
    </xf>
    <xf numFmtId="3" fontId="36" fillId="55" borderId="23" xfId="0" applyNumberFormat="1" applyFont="1" applyFill="1" applyBorder="1" applyAlignment="1">
      <alignment horizontal="center" vertical="center" wrapText="1"/>
    </xf>
    <xf numFmtId="0" fontId="36" fillId="55" borderId="23" xfId="0" applyFont="1" applyFill="1" applyBorder="1" applyAlignment="1">
      <alignment horizontal="right" vertical="center" wrapText="1"/>
    </xf>
    <xf numFmtId="0" fontId="36" fillId="55" borderId="33" xfId="0" applyFont="1" applyFill="1" applyBorder="1" applyAlignment="1">
      <alignment horizontal="right" vertical="center" wrapText="1"/>
    </xf>
    <xf numFmtId="4" fontId="38" fillId="55" borderId="23" xfId="0" applyNumberFormat="1" applyFont="1" applyFill="1" applyBorder="1" applyAlignment="1">
      <alignment horizontal="center" vertical="center" wrapText="1"/>
    </xf>
    <xf numFmtId="4" fontId="38" fillId="55" borderId="24" xfId="0" applyNumberFormat="1" applyFont="1" applyFill="1" applyBorder="1" applyAlignment="1">
      <alignment wrapText="1"/>
    </xf>
    <xf numFmtId="4" fontId="36" fillId="55" borderId="24" xfId="0" applyNumberFormat="1" applyFont="1" applyFill="1" applyBorder="1" applyAlignment="1">
      <alignment wrapText="1"/>
    </xf>
    <xf numFmtId="4" fontId="36" fillId="55" borderId="35" xfId="0" applyNumberFormat="1" applyFont="1" applyFill="1" applyBorder="1" applyAlignment="1">
      <alignment wrapText="1"/>
    </xf>
    <xf numFmtId="3" fontId="38" fillId="55" borderId="25" xfId="0" applyNumberFormat="1" applyFont="1" applyFill="1" applyBorder="1" applyAlignment="1">
      <alignment horizontal="center" vertical="center" wrapText="1"/>
    </xf>
    <xf numFmtId="4" fontId="36" fillId="55" borderId="23" xfId="0" applyNumberFormat="1" applyFont="1" applyFill="1" applyBorder="1" applyAlignment="1">
      <alignment horizontal="center" vertical="center" wrapText="1"/>
    </xf>
    <xf numFmtId="4" fontId="38" fillId="55" borderId="33" xfId="0" applyNumberFormat="1" applyFont="1" applyFill="1" applyBorder="1" applyAlignment="1">
      <alignment horizontal="center" vertical="center" wrapText="1"/>
    </xf>
    <xf numFmtId="4" fontId="36" fillId="55" borderId="24" xfId="0" applyNumberFormat="1" applyFont="1" applyFill="1" applyBorder="1" applyAlignment="1">
      <alignment horizontal="center" vertical="center" wrapText="1"/>
    </xf>
    <xf numFmtId="4" fontId="36" fillId="55" borderId="23" xfId="0" applyNumberFormat="1" applyFont="1" applyFill="1" applyBorder="1" applyAlignment="1">
      <alignment wrapText="1"/>
    </xf>
    <xf numFmtId="4" fontId="36" fillId="55" borderId="23" xfId="0" applyNumberFormat="1" applyFont="1" applyFill="1" applyBorder="1" applyAlignment="1">
      <alignment horizontal="right" vertical="center" wrapText="1"/>
    </xf>
    <xf numFmtId="4" fontId="109" fillId="55" borderId="23" xfId="0" applyNumberFormat="1" applyFont="1" applyFill="1" applyBorder="1" applyAlignment="1">
      <alignment horizontal="center" vertical="center" wrapText="1"/>
    </xf>
    <xf numFmtId="4" fontId="109" fillId="55" borderId="24" xfId="0" applyNumberFormat="1" applyFont="1" applyFill="1" applyBorder="1" applyAlignment="1">
      <alignment horizontal="center" vertical="center" wrapText="1"/>
    </xf>
    <xf numFmtId="0" fontId="36" fillId="55" borderId="24" xfId="0" applyFont="1" applyFill="1" applyBorder="1" applyAlignment="1">
      <alignment horizontal="right" vertical="center" wrapText="1"/>
    </xf>
    <xf numFmtId="0" fontId="38" fillId="55" borderId="24" xfId="0" applyFont="1" applyFill="1" applyBorder="1" applyAlignment="1">
      <alignment horizontal="center" vertical="center" wrapText="1"/>
    </xf>
    <xf numFmtId="0" fontId="36" fillId="55" borderId="35" xfId="0" applyFont="1" applyFill="1" applyBorder="1" applyAlignment="1">
      <alignment horizontal="right" vertical="center" wrapText="1"/>
    </xf>
    <xf numFmtId="3" fontId="36" fillId="55" borderId="35" xfId="0" applyNumberFormat="1" applyFont="1" applyFill="1" applyBorder="1" applyAlignment="1">
      <alignment horizontal="right" vertical="center" wrapText="1"/>
    </xf>
    <xf numFmtId="0" fontId="109" fillId="55" borderId="23" xfId="0" applyFont="1" applyFill="1" applyBorder="1" applyAlignment="1">
      <alignment horizontal="center" vertical="center" wrapText="1"/>
    </xf>
    <xf numFmtId="0" fontId="109" fillId="55" borderId="24" xfId="0" applyFont="1" applyFill="1" applyBorder="1" applyAlignment="1">
      <alignment horizontal="center" vertical="center" wrapText="1"/>
    </xf>
    <xf numFmtId="165" fontId="38" fillId="55" borderId="23" xfId="70" applyNumberFormat="1" applyFont="1" applyFill="1" applyBorder="1" applyAlignment="1">
      <alignment horizontal="center" vertical="center" wrapText="1"/>
    </xf>
    <xf numFmtId="166" fontId="36" fillId="55" borderId="33" xfId="0" applyNumberFormat="1" applyFont="1" applyFill="1" applyBorder="1" applyAlignment="1">
      <alignment wrapText="1"/>
    </xf>
    <xf numFmtId="166" fontId="38" fillId="55" borderId="25" xfId="0" applyNumberFormat="1" applyFont="1" applyFill="1" applyBorder="1" applyAlignment="1">
      <alignment horizontal="center" vertical="center" wrapText="1"/>
    </xf>
    <xf numFmtId="166" fontId="36" fillId="55" borderId="25" xfId="0" applyNumberFormat="1" applyFont="1" applyFill="1" applyBorder="1" applyAlignment="1">
      <alignment horizontal="center" vertical="center" wrapText="1"/>
    </xf>
    <xf numFmtId="166" fontId="36" fillId="55" borderId="43" xfId="0" applyNumberFormat="1" applyFont="1" applyFill="1" applyBorder="1" applyAlignment="1">
      <alignment horizontal="right" vertical="center" wrapText="1"/>
    </xf>
    <xf numFmtId="166" fontId="38" fillId="55" borderId="23" xfId="0" applyNumberFormat="1" applyFont="1" applyFill="1" applyBorder="1" applyAlignment="1">
      <alignment horizontal="center" vertical="center" wrapText="1"/>
    </xf>
    <xf numFmtId="166" fontId="36" fillId="55" borderId="43" xfId="0" applyNumberFormat="1" applyFont="1" applyFill="1" applyBorder="1" applyAlignment="1">
      <alignment horizontal="center" vertical="center" wrapText="1"/>
    </xf>
    <xf numFmtId="166" fontId="36" fillId="55" borderId="23" xfId="0" applyNumberFormat="1" applyFont="1" applyFill="1" applyBorder="1" applyAlignment="1">
      <alignment horizontal="center" vertical="center" wrapText="1"/>
    </xf>
    <xf numFmtId="0" fontId="38" fillId="55" borderId="24" xfId="0" applyFont="1" applyFill="1" applyBorder="1" applyAlignment="1">
      <alignment horizontal="center" wrapText="1"/>
    </xf>
    <xf numFmtId="0" fontId="36" fillId="55" borderId="43" xfId="0" applyFont="1" applyFill="1" applyBorder="1" applyAlignment="1">
      <alignment wrapText="1"/>
    </xf>
    <xf numFmtId="3" fontId="26" fillId="55" borderId="24" xfId="92" applyNumberFormat="1" applyFont="1" applyFill="1" applyBorder="1" applyAlignment="1">
      <alignment horizontal="center" vertical="center" wrapText="1"/>
      <protection/>
    </xf>
    <xf numFmtId="164" fontId="35" fillId="55" borderId="25" xfId="92" applyNumberFormat="1" applyFont="1" applyFill="1" applyBorder="1" applyAlignment="1">
      <alignment horizontal="center" vertical="center" wrapText="1"/>
      <protection/>
    </xf>
    <xf numFmtId="4" fontId="26" fillId="55" borderId="25" xfId="92" applyNumberFormat="1" applyFont="1" applyFill="1" applyBorder="1" applyAlignment="1">
      <alignment horizontal="center" vertical="center" wrapText="1"/>
      <protection/>
    </xf>
    <xf numFmtId="43" fontId="35" fillId="55" borderId="23" xfId="70" applyFont="1" applyFill="1" applyBorder="1" applyAlignment="1">
      <alignment horizontal="center" vertical="center" wrapText="1"/>
    </xf>
    <xf numFmtId="164" fontId="26" fillId="0" borderId="43" xfId="92" applyNumberFormat="1" applyFont="1" applyBorder="1" applyAlignment="1">
      <alignment horizontal="center" vertical="center" wrapText="1"/>
      <protection/>
    </xf>
    <xf numFmtId="0" fontId="20" fillId="55" borderId="19" xfId="89" applyFont="1" applyFill="1" applyBorder="1" applyAlignment="1">
      <alignment horizontal="center" wrapText="1"/>
      <protection/>
    </xf>
    <xf numFmtId="0" fontId="3" fillId="55" borderId="64" xfId="89" applyFont="1" applyFill="1" applyBorder="1" applyAlignment="1">
      <alignment horizontal="center" wrapText="1"/>
      <protection/>
    </xf>
    <xf numFmtId="0" fontId="3" fillId="55" borderId="19" xfId="89" applyFont="1" applyFill="1" applyBorder="1" applyAlignment="1">
      <alignment horizontal="right" wrapText="1"/>
      <protection/>
    </xf>
    <xf numFmtId="0" fontId="23" fillId="55" borderId="25" xfId="0" applyFont="1" applyFill="1" applyBorder="1" applyAlignment="1">
      <alignment horizontal="center" vertical="center" wrapText="1"/>
    </xf>
    <xf numFmtId="0" fontId="23" fillId="55" borderId="24" xfId="0" applyFont="1" applyFill="1" applyBorder="1" applyAlignment="1">
      <alignment horizontal="center" vertical="center" wrapText="1"/>
    </xf>
    <xf numFmtId="0" fontId="23" fillId="55" borderId="43" xfId="0" applyFont="1" applyFill="1" applyBorder="1" applyAlignment="1">
      <alignment horizontal="right" vertical="center" wrapText="1"/>
    </xf>
    <xf numFmtId="3" fontId="3" fillId="55" borderId="19" xfId="89" applyNumberFormat="1" applyFont="1" applyFill="1" applyBorder="1" applyAlignment="1">
      <alignment horizontal="center" wrapText="1"/>
      <protection/>
    </xf>
    <xf numFmtId="3" fontId="20" fillId="55" borderId="19" xfId="89" applyNumberFormat="1" applyFont="1" applyFill="1" applyBorder="1" applyAlignment="1">
      <alignment horizontal="center" wrapText="1"/>
      <protection/>
    </xf>
    <xf numFmtId="0" fontId="3" fillId="55" borderId="37" xfId="89" applyFont="1" applyFill="1" applyBorder="1" applyAlignment="1">
      <alignment horizontal="center" wrapText="1"/>
      <protection/>
    </xf>
    <xf numFmtId="0" fontId="20" fillId="55" borderId="65" xfId="89" applyFont="1" applyFill="1" applyBorder="1" applyAlignment="1">
      <alignment horizontal="center" wrapText="1"/>
      <protection/>
    </xf>
    <xf numFmtId="3" fontId="23" fillId="55" borderId="65" xfId="0" applyNumberFormat="1" applyFont="1" applyFill="1" applyBorder="1" applyAlignment="1">
      <alignment horizontal="center" vertical="center" wrapText="1"/>
    </xf>
    <xf numFmtId="3" fontId="23" fillId="55" borderId="37" xfId="0" applyNumberFormat="1" applyFont="1" applyFill="1" applyBorder="1" applyAlignment="1">
      <alignment horizontal="center" vertical="center" wrapText="1"/>
    </xf>
    <xf numFmtId="3" fontId="23" fillId="55" borderId="37" xfId="0" applyNumberFormat="1" applyFont="1" applyFill="1" applyBorder="1" applyAlignment="1">
      <alignment horizontal="right" vertical="center" wrapText="1"/>
    </xf>
    <xf numFmtId="3" fontId="3" fillId="55" borderId="21" xfId="89" applyNumberFormat="1" applyFont="1" applyFill="1" applyBorder="1" applyAlignment="1">
      <alignment horizontal="center" wrapText="1"/>
      <protection/>
    </xf>
    <xf numFmtId="3" fontId="110" fillId="55" borderId="33" xfId="0" applyNumberFormat="1" applyFont="1" applyFill="1" applyBorder="1" applyAlignment="1">
      <alignment horizontal="center" vertical="center" wrapText="1"/>
    </xf>
    <xf numFmtId="0" fontId="3" fillId="55" borderId="20" xfId="89" applyFont="1" applyFill="1" applyBorder="1" applyAlignment="1">
      <alignment horizontal="right" wrapText="1"/>
      <protection/>
    </xf>
    <xf numFmtId="3" fontId="110" fillId="55" borderId="37" xfId="0" applyNumberFormat="1" applyFont="1" applyFill="1" applyBorder="1" applyAlignment="1">
      <alignment horizontal="center" vertical="center" wrapText="1"/>
    </xf>
    <xf numFmtId="0" fontId="0" fillId="0" borderId="0" xfId="0" applyBorder="1" applyAlignment="1">
      <alignment/>
    </xf>
    <xf numFmtId="0" fontId="57" fillId="0" borderId="66" xfId="0" applyFont="1" applyBorder="1" applyAlignment="1">
      <alignment horizontal="center" vertical="center" wrapText="1"/>
    </xf>
    <xf numFmtId="0" fontId="57" fillId="0" borderId="67" xfId="0" applyFont="1" applyBorder="1" applyAlignment="1">
      <alignment horizontal="center" vertical="center" wrapText="1"/>
    </xf>
    <xf numFmtId="0" fontId="57" fillId="0" borderId="68" xfId="0" applyFont="1" applyBorder="1" applyAlignment="1">
      <alignment horizontal="center" vertical="center" wrapText="1"/>
    </xf>
    <xf numFmtId="168" fontId="58" fillId="0" borderId="34" xfId="88" applyNumberFormat="1" applyFont="1" applyFill="1" applyBorder="1" applyAlignment="1">
      <alignment horizontal="center" vertical="center"/>
      <protection/>
    </xf>
    <xf numFmtId="4" fontId="21" fillId="0" borderId="35" xfId="88" applyNumberFormat="1" applyFont="1" applyBorder="1" applyAlignment="1">
      <alignment vertical="center"/>
      <protection/>
    </xf>
    <xf numFmtId="4" fontId="21" fillId="60" borderId="35" xfId="88" applyNumberFormat="1" applyFont="1" applyFill="1" applyBorder="1" applyAlignment="1">
      <alignment vertical="center"/>
      <protection/>
    </xf>
    <xf numFmtId="49" fontId="60" fillId="0" borderId="34" xfId="0" applyNumberFormat="1" applyFont="1" applyFill="1" applyBorder="1" applyAlignment="1">
      <alignment horizontal="center" vertical="center"/>
    </xf>
    <xf numFmtId="4" fontId="104" fillId="0" borderId="35" xfId="0" applyNumberFormat="1" applyFont="1" applyBorder="1" applyAlignment="1">
      <alignment horizontal="right" vertical="center"/>
    </xf>
    <xf numFmtId="168" fontId="59" fillId="0" borderId="34" xfId="88" applyNumberFormat="1" applyFont="1" applyFill="1" applyBorder="1" applyAlignment="1">
      <alignment horizontal="center" vertical="center"/>
      <protection/>
    </xf>
    <xf numFmtId="49" fontId="60" fillId="0" borderId="34" xfId="0" applyNumberFormat="1" applyFont="1" applyBorder="1" applyAlignment="1">
      <alignment horizontal="center" vertical="center"/>
    </xf>
    <xf numFmtId="49" fontId="60" fillId="60" borderId="34" xfId="0" applyNumberFormat="1" applyFont="1" applyFill="1" applyBorder="1" applyAlignment="1">
      <alignment horizontal="center" vertical="center"/>
    </xf>
    <xf numFmtId="4" fontId="104" fillId="60" borderId="35" xfId="0" applyNumberFormat="1" applyFont="1" applyFill="1" applyBorder="1" applyAlignment="1">
      <alignment vertical="center"/>
    </xf>
    <xf numFmtId="168" fontId="59" fillId="60" borderId="34" xfId="88" applyNumberFormat="1" applyFont="1" applyFill="1" applyBorder="1" applyAlignment="1">
      <alignment horizontal="center" vertical="center"/>
      <protection/>
    </xf>
    <xf numFmtId="49" fontId="60" fillId="0" borderId="42" xfId="0" applyNumberFormat="1" applyFont="1" applyBorder="1" applyAlignment="1">
      <alignment horizontal="center" vertical="center"/>
    </xf>
    <xf numFmtId="4" fontId="29" fillId="0" borderId="69" xfId="0" applyNumberFormat="1" applyFont="1" applyBorder="1" applyAlignment="1">
      <alignment horizontal="right" vertical="center" wrapText="1"/>
    </xf>
    <xf numFmtId="0" fontId="21" fillId="0" borderId="0" xfId="0" applyFont="1" applyBorder="1" applyAlignment="1">
      <alignment wrapText="1"/>
    </xf>
    <xf numFmtId="0" fontId="21" fillId="0" borderId="0" xfId="0" applyFont="1" applyBorder="1" applyAlignment="1">
      <alignment horizontal="center"/>
    </xf>
    <xf numFmtId="0" fontId="46" fillId="0" borderId="0" xfId="0" applyFont="1" applyBorder="1" applyAlignment="1">
      <alignment horizontal="left" vertical="top"/>
    </xf>
    <xf numFmtId="0" fontId="0" fillId="0" borderId="0" xfId="0" applyBorder="1" applyAlignment="1">
      <alignment/>
    </xf>
    <xf numFmtId="0" fontId="52" fillId="0" borderId="0" xfId="0" applyFont="1" applyBorder="1" applyAlignment="1">
      <alignment horizontal="left" vertical="top"/>
    </xf>
    <xf numFmtId="3" fontId="46" fillId="0" borderId="52" xfId="0" applyNumberFormat="1" applyFont="1" applyBorder="1" applyAlignment="1">
      <alignment horizontal="center" vertical="top" wrapText="1"/>
    </xf>
    <xf numFmtId="167" fontId="28" fillId="0" borderId="35" xfId="89" applyNumberFormat="1" applyFont="1" applyBorder="1" applyAlignment="1">
      <alignment vertical="center" wrapText="1"/>
      <protection/>
    </xf>
    <xf numFmtId="3" fontId="46" fillId="0" borderId="35" xfId="0" applyNumberFormat="1" applyFont="1" applyBorder="1" applyAlignment="1">
      <alignment horizontal="center" vertical="top" wrapText="1"/>
    </xf>
    <xf numFmtId="167" fontId="28" fillId="0" borderId="35" xfId="89" applyNumberFormat="1" applyFont="1" applyFill="1" applyBorder="1" applyAlignment="1">
      <alignment vertical="center" wrapText="1"/>
      <protection/>
    </xf>
    <xf numFmtId="3" fontId="29" fillId="0" borderId="43" xfId="0" applyNumberFormat="1" applyFont="1" applyBorder="1" applyAlignment="1">
      <alignment horizontal="center" vertical="top" wrapText="1"/>
    </xf>
    <xf numFmtId="0" fontId="23" fillId="55" borderId="26" xfId="0" applyFont="1" applyFill="1" applyBorder="1" applyAlignment="1">
      <alignment horizontal="left" vertical="top" wrapText="1"/>
    </xf>
    <xf numFmtId="3" fontId="104" fillId="55" borderId="33" xfId="0" applyNumberFormat="1" applyFont="1" applyFill="1" applyBorder="1" applyAlignment="1">
      <alignment horizontal="right" vertical="center" wrapText="1"/>
    </xf>
    <xf numFmtId="0" fontId="0" fillId="0" borderId="0" xfId="0" applyAlignment="1">
      <alignment wrapText="1"/>
    </xf>
    <xf numFmtId="0" fontId="52" fillId="0" borderId="0" xfId="90" applyFont="1" applyBorder="1" applyAlignment="1">
      <alignment vertical="center"/>
      <protection/>
    </xf>
    <xf numFmtId="0" fontId="53" fillId="0" borderId="0" xfId="0" applyFont="1" applyBorder="1" applyAlignment="1">
      <alignment vertical="center"/>
    </xf>
    <xf numFmtId="0" fontId="21" fillId="58" borderId="70" xfId="89" applyFont="1" applyFill="1" applyBorder="1" applyAlignment="1">
      <alignment horizontal="center"/>
      <protection/>
    </xf>
    <xf numFmtId="0" fontId="23" fillId="58" borderId="24" xfId="89" applyFont="1" applyFill="1" applyBorder="1" applyAlignment="1">
      <alignment horizontal="center"/>
      <protection/>
    </xf>
    <xf numFmtId="0" fontId="23" fillId="0" borderId="70" xfId="89" applyFont="1" applyBorder="1" applyAlignment="1">
      <alignment horizontal="center" vertical="center"/>
      <protection/>
    </xf>
    <xf numFmtId="0" fontId="23" fillId="0" borderId="24" xfId="89" applyNumberFormat="1" applyFont="1" applyBorder="1" applyAlignment="1">
      <alignment horizontal="center" vertical="center" wrapText="1"/>
      <protection/>
    </xf>
    <xf numFmtId="4" fontId="23" fillId="0" borderId="24" xfId="89" applyNumberFormat="1" applyFont="1" applyBorder="1" applyAlignment="1">
      <alignment horizontal="center" vertical="center" wrapText="1"/>
      <protection/>
    </xf>
    <xf numFmtId="0" fontId="23" fillId="0" borderId="24" xfId="89" applyNumberFormat="1" applyFont="1" applyBorder="1" applyAlignment="1">
      <alignment vertical="center" wrapText="1"/>
      <protection/>
    </xf>
    <xf numFmtId="2" fontId="23" fillId="0" borderId="24" xfId="89" applyNumberFormat="1" applyFont="1" applyBorder="1" applyAlignment="1">
      <alignment horizontal="center" vertical="center" wrapText="1"/>
      <protection/>
    </xf>
    <xf numFmtId="3" fontId="36" fillId="55" borderId="24" xfId="0" applyNumberFormat="1" applyFont="1" applyFill="1" applyBorder="1" applyAlignment="1">
      <alignment horizontal="center" vertical="center" wrapText="1"/>
    </xf>
    <xf numFmtId="0" fontId="36" fillId="55" borderId="24" xfId="0" applyFont="1" applyFill="1" applyBorder="1" applyAlignment="1">
      <alignment horizontal="center" vertical="center" wrapText="1"/>
    </xf>
    <xf numFmtId="0" fontId="36" fillId="0" borderId="24" xfId="0" applyFont="1" applyBorder="1" applyAlignment="1">
      <alignment horizontal="center" vertical="center" wrapText="1"/>
    </xf>
    <xf numFmtId="3" fontId="36" fillId="55" borderId="24" xfId="0" applyNumberFormat="1" applyFont="1" applyFill="1" applyBorder="1" applyAlignment="1">
      <alignment horizontal="center" vertical="center" wrapText="1"/>
    </xf>
    <xf numFmtId="0" fontId="36" fillId="0" borderId="24" xfId="0" applyFont="1" applyBorder="1" applyAlignment="1">
      <alignment horizontal="center" vertical="center" wrapText="1"/>
    </xf>
    <xf numFmtId="0" fontId="36" fillId="55" borderId="24" xfId="0" applyFont="1" applyFill="1" applyBorder="1" applyAlignment="1">
      <alignment horizontal="center" vertical="center" wrapText="1"/>
    </xf>
    <xf numFmtId="3" fontId="36" fillId="0" borderId="24" xfId="0" applyNumberFormat="1" applyFont="1" applyBorder="1" applyAlignment="1">
      <alignment horizontal="center" vertical="center" wrapText="1"/>
    </xf>
    <xf numFmtId="3" fontId="36" fillId="55" borderId="24" xfId="0" applyNumberFormat="1" applyFont="1" applyFill="1" applyBorder="1" applyAlignment="1">
      <alignment horizontal="center" vertical="center" wrapText="1"/>
    </xf>
    <xf numFmtId="164" fontId="37" fillId="0" borderId="33" xfId="92" applyNumberFormat="1" applyFont="1" applyBorder="1" applyAlignment="1">
      <alignment horizontal="center" vertical="center" wrapText="1"/>
      <protection/>
    </xf>
    <xf numFmtId="164" fontId="26" fillId="55" borderId="43" xfId="92" applyNumberFormat="1" applyFont="1" applyFill="1" applyBorder="1" applyAlignment="1">
      <alignment horizontal="center" vertical="center" wrapText="1"/>
      <protection/>
    </xf>
    <xf numFmtId="164" fontId="26" fillId="0" borderId="71" xfId="92" applyNumberFormat="1" applyFont="1" applyBorder="1" applyAlignment="1">
      <alignment horizontal="center" vertical="center" wrapText="1"/>
      <protection/>
    </xf>
    <xf numFmtId="164" fontId="37" fillId="0" borderId="72" xfId="92" applyNumberFormat="1" applyFont="1" applyBorder="1" applyAlignment="1">
      <alignment horizontal="center" vertical="center" wrapText="1"/>
      <protection/>
    </xf>
    <xf numFmtId="164" fontId="26" fillId="0" borderId="24" xfId="92" applyNumberFormat="1" applyFont="1" applyBorder="1" applyAlignment="1">
      <alignment horizontal="center" vertical="center" wrapText="1"/>
      <protection/>
    </xf>
    <xf numFmtId="164" fontId="26" fillId="0" borderId="35" xfId="92" applyNumberFormat="1" applyFont="1" applyBorder="1" applyAlignment="1">
      <alignment horizontal="center" vertical="center" wrapText="1"/>
      <protection/>
    </xf>
    <xf numFmtId="164" fontId="26" fillId="55" borderId="24" xfId="92" applyNumberFormat="1" applyFont="1" applyFill="1" applyBorder="1" applyAlignment="1">
      <alignment horizontal="center" vertical="center" wrapText="1"/>
      <protection/>
    </xf>
    <xf numFmtId="164" fontId="26" fillId="55" borderId="35" xfId="92" applyNumberFormat="1" applyFont="1" applyFill="1" applyBorder="1" applyAlignment="1">
      <alignment horizontal="center" vertical="center" wrapText="1"/>
      <protection/>
    </xf>
    <xf numFmtId="4" fontId="26" fillId="55" borderId="43" xfId="92" applyNumberFormat="1" applyFont="1" applyFill="1" applyBorder="1" applyAlignment="1">
      <alignment horizontal="center" vertical="center" wrapText="1"/>
      <protection/>
    </xf>
    <xf numFmtId="43" fontId="26" fillId="0" borderId="33" xfId="70" applyFont="1" applyBorder="1" applyAlignment="1">
      <alignment horizontal="center" vertical="center" wrapText="1"/>
    </xf>
    <xf numFmtId="43" fontId="26" fillId="55" borderId="33" xfId="70" applyFont="1" applyFill="1" applyBorder="1" applyAlignment="1">
      <alignment horizontal="center" vertical="center" wrapText="1"/>
    </xf>
    <xf numFmtId="164" fontId="26" fillId="55" borderId="33" xfId="92" applyNumberFormat="1" applyFont="1" applyFill="1" applyBorder="1" applyAlignment="1">
      <alignment horizontal="center" vertical="center" wrapText="1"/>
      <protection/>
    </xf>
    <xf numFmtId="164" fontId="26" fillId="0" borderId="33" xfId="92" applyNumberFormat="1" applyFont="1" applyBorder="1" applyAlignment="1">
      <alignment horizontal="center" vertical="center" wrapText="1"/>
      <protection/>
    </xf>
    <xf numFmtId="4" fontId="26" fillId="0" borderId="23" xfId="92" applyNumberFormat="1" applyFont="1" applyBorder="1" applyAlignment="1">
      <alignment horizontal="center" vertical="center" wrapText="1"/>
      <protection/>
    </xf>
    <xf numFmtId="4" fontId="35" fillId="0" borderId="23" xfId="92" applyNumberFormat="1" applyFont="1" applyBorder="1" applyAlignment="1">
      <alignment horizontal="center" vertical="center" wrapText="1"/>
      <protection/>
    </xf>
    <xf numFmtId="4" fontId="37" fillId="0" borderId="33" xfId="92" applyNumberFormat="1" applyFont="1" applyBorder="1" applyAlignment="1">
      <alignment horizontal="center" vertical="center" wrapText="1"/>
      <protection/>
    </xf>
    <xf numFmtId="4" fontId="37" fillId="0" borderId="35" xfId="92" applyNumberFormat="1" applyFont="1" applyBorder="1" applyAlignment="1">
      <alignment horizontal="center" vertical="center" wrapText="1"/>
      <protection/>
    </xf>
    <xf numFmtId="4" fontId="26" fillId="0" borderId="24" xfId="92" applyNumberFormat="1" applyFont="1" applyBorder="1" applyAlignment="1">
      <alignment horizontal="center" vertical="center" wrapText="1"/>
      <protection/>
    </xf>
    <xf numFmtId="4" fontId="26" fillId="0" borderId="25" xfId="92" applyNumberFormat="1" applyFont="1" applyBorder="1" applyAlignment="1">
      <alignment horizontal="center" vertical="center" wrapText="1"/>
      <protection/>
    </xf>
    <xf numFmtId="4" fontId="37" fillId="0" borderId="43" xfId="92" applyNumberFormat="1" applyFont="1" applyBorder="1" applyAlignment="1">
      <alignment horizontal="center" vertical="center" wrapText="1"/>
      <protection/>
    </xf>
    <xf numFmtId="4" fontId="26" fillId="0" borderId="33" xfId="92" applyNumberFormat="1" applyFont="1" applyBorder="1" applyAlignment="1">
      <alignment horizontal="center" vertical="center" wrapText="1"/>
      <protection/>
    </xf>
    <xf numFmtId="4" fontId="26" fillId="0" borderId="35" xfId="92" applyNumberFormat="1" applyFont="1" applyBorder="1" applyAlignment="1">
      <alignment horizontal="center" vertical="center" wrapText="1"/>
      <protection/>
    </xf>
    <xf numFmtId="4" fontId="26" fillId="0" borderId="43" xfId="92" applyNumberFormat="1" applyFont="1" applyBorder="1" applyAlignment="1">
      <alignment horizontal="center" vertical="center" wrapText="1"/>
      <protection/>
    </xf>
    <xf numFmtId="4" fontId="26" fillId="0" borderId="71" xfId="92" applyNumberFormat="1" applyFont="1" applyBorder="1" applyAlignment="1">
      <alignment horizontal="center" vertical="center" wrapText="1"/>
      <protection/>
    </xf>
    <xf numFmtId="4" fontId="26" fillId="0" borderId="72" xfId="92" applyNumberFormat="1" applyFont="1" applyBorder="1" applyAlignment="1">
      <alignment horizontal="center" vertical="center" wrapText="1"/>
      <protection/>
    </xf>
    <xf numFmtId="0" fontId="36" fillId="55" borderId="24" xfId="0" applyFont="1" applyFill="1" applyBorder="1" applyAlignment="1">
      <alignment horizontal="center" vertical="center" wrapText="1"/>
    </xf>
    <xf numFmtId="4" fontId="36" fillId="55" borderId="24" xfId="0" applyNumberFormat="1" applyFont="1" applyFill="1" applyBorder="1" applyAlignment="1">
      <alignment horizontal="center" vertical="center" wrapText="1"/>
    </xf>
    <xf numFmtId="0" fontId="26" fillId="55" borderId="0" xfId="92" applyFont="1" applyFill="1">
      <alignment/>
      <protection/>
    </xf>
    <xf numFmtId="164" fontId="26" fillId="0" borderId="72" xfId="92" applyNumberFormat="1" applyFont="1" applyBorder="1" applyAlignment="1">
      <alignment horizontal="center" vertical="center" wrapText="1"/>
      <protection/>
    </xf>
    <xf numFmtId="164" fontId="35" fillId="0" borderId="25" xfId="92" applyNumberFormat="1" applyFont="1" applyBorder="1" applyAlignment="1">
      <alignment horizontal="center" vertical="center" wrapText="1"/>
      <protection/>
    </xf>
    <xf numFmtId="3" fontId="35" fillId="55" borderId="24" xfId="92" applyNumberFormat="1" applyFont="1" applyFill="1" applyBorder="1" applyAlignment="1">
      <alignment horizontal="center" vertical="center" wrapText="1"/>
      <protection/>
    </xf>
    <xf numFmtId="3" fontId="26" fillId="55" borderId="35" xfId="92" applyNumberFormat="1" applyFont="1" applyFill="1" applyBorder="1" applyAlignment="1">
      <alignment horizontal="center" vertical="center" wrapText="1"/>
      <protection/>
    </xf>
    <xf numFmtId="0" fontId="35" fillId="55" borderId="24" xfId="92" applyFont="1" applyFill="1" applyBorder="1" applyAlignment="1">
      <alignment horizontal="center" vertical="center" wrapText="1"/>
      <protection/>
    </xf>
    <xf numFmtId="0" fontId="26" fillId="55" borderId="24" xfId="92" applyFont="1" applyFill="1" applyBorder="1" applyAlignment="1">
      <alignment horizontal="center" vertical="center" wrapText="1"/>
      <protection/>
    </xf>
    <xf numFmtId="0" fontId="26" fillId="55" borderId="35" xfId="92" applyFont="1" applyFill="1" applyBorder="1" applyAlignment="1">
      <alignment horizontal="center" vertical="center" wrapText="1"/>
      <protection/>
    </xf>
    <xf numFmtId="0" fontId="26" fillId="0" borderId="23" xfId="92" applyFont="1" applyBorder="1" applyAlignment="1">
      <alignment horizontal="center" vertical="center"/>
      <protection/>
    </xf>
    <xf numFmtId="0" fontId="35" fillId="0" borderId="23" xfId="92" applyFont="1" applyBorder="1" applyAlignment="1">
      <alignment horizontal="center" vertical="center"/>
      <protection/>
    </xf>
    <xf numFmtId="0" fontId="26" fillId="0" borderId="33" xfId="92" applyFont="1" applyBorder="1" applyAlignment="1">
      <alignment horizontal="center" vertical="center"/>
      <protection/>
    </xf>
    <xf numFmtId="0" fontId="35" fillId="55" borderId="24" xfId="92" applyFont="1" applyFill="1" applyBorder="1" applyAlignment="1">
      <alignment horizontal="center" vertical="center"/>
      <protection/>
    </xf>
    <xf numFmtId="0" fontId="26" fillId="55" borderId="24" xfId="92" applyFont="1" applyFill="1" applyBorder="1" applyAlignment="1">
      <alignment horizontal="center" vertical="center"/>
      <protection/>
    </xf>
    <xf numFmtId="0" fontId="26" fillId="55" borderId="35" xfId="92" applyFont="1" applyFill="1" applyBorder="1" applyAlignment="1">
      <alignment horizontal="center" vertical="center"/>
      <protection/>
    </xf>
    <xf numFmtId="3" fontId="26" fillId="55" borderId="25" xfId="92" applyNumberFormat="1" applyFont="1" applyFill="1" applyBorder="1" applyAlignment="1">
      <alignment horizontal="center" vertical="center"/>
      <protection/>
    </xf>
    <xf numFmtId="3" fontId="26" fillId="55" borderId="43" xfId="92" applyNumberFormat="1" applyFont="1" applyFill="1" applyBorder="1" applyAlignment="1">
      <alignment horizontal="center" vertical="center"/>
      <protection/>
    </xf>
    <xf numFmtId="0" fontId="35" fillId="0" borderId="24" xfId="92" applyFont="1" applyBorder="1" applyAlignment="1">
      <alignment horizontal="center" vertical="center"/>
      <protection/>
    </xf>
    <xf numFmtId="0" fontId="26" fillId="0" borderId="24" xfId="92" applyFont="1" applyBorder="1" applyAlignment="1">
      <alignment horizontal="center" vertical="center"/>
      <protection/>
    </xf>
    <xf numFmtId="0" fontId="26" fillId="0" borderId="35" xfId="92" applyFont="1" applyBorder="1" applyAlignment="1">
      <alignment horizontal="center" vertical="center"/>
      <protection/>
    </xf>
    <xf numFmtId="3" fontId="35" fillId="0" borderId="24" xfId="92" applyNumberFormat="1" applyFont="1" applyBorder="1" applyAlignment="1">
      <alignment horizontal="center" vertical="center"/>
      <protection/>
    </xf>
    <xf numFmtId="3" fontId="26" fillId="0" borderId="24" xfId="92" applyNumberFormat="1" applyFont="1" applyBorder="1" applyAlignment="1">
      <alignment horizontal="center" vertical="center"/>
      <protection/>
    </xf>
    <xf numFmtId="3" fontId="26" fillId="0" borderId="35" xfId="92" applyNumberFormat="1" applyFont="1" applyBorder="1" applyAlignment="1">
      <alignment horizontal="center" vertical="center"/>
      <protection/>
    </xf>
    <xf numFmtId="0" fontId="26" fillId="55" borderId="23" xfId="92" applyFont="1" applyFill="1" applyBorder="1" applyAlignment="1">
      <alignment horizontal="center" vertical="center"/>
      <protection/>
    </xf>
    <xf numFmtId="0" fontId="35" fillId="55" borderId="23" xfId="92" applyFont="1" applyFill="1" applyBorder="1" applyAlignment="1">
      <alignment horizontal="center" vertical="center"/>
      <protection/>
    </xf>
    <xf numFmtId="0" fontId="36" fillId="55" borderId="36" xfId="0" applyFont="1" applyFill="1" applyBorder="1" applyAlignment="1">
      <alignment wrapText="1"/>
    </xf>
    <xf numFmtId="0" fontId="36" fillId="55" borderId="36" xfId="0" applyFont="1" applyFill="1" applyBorder="1" applyAlignment="1">
      <alignment horizontal="right" vertical="center" wrapText="1"/>
    </xf>
    <xf numFmtId="0" fontId="36" fillId="55" borderId="36" xfId="0" applyFont="1" applyFill="1" applyBorder="1" applyAlignment="1">
      <alignment horizontal="center" vertical="center" wrapText="1"/>
    </xf>
    <xf numFmtId="0" fontId="36" fillId="55" borderId="40" xfId="0" applyFont="1" applyFill="1" applyBorder="1" applyAlignment="1">
      <alignment horizontal="center" vertical="center" wrapText="1"/>
    </xf>
    <xf numFmtId="0" fontId="36" fillId="55" borderId="45" xfId="0" applyFont="1" applyFill="1" applyBorder="1" applyAlignment="1">
      <alignment horizontal="right" vertical="center" wrapText="1"/>
    </xf>
    <xf numFmtId="0" fontId="23" fillId="61" borderId="23" xfId="0" applyFont="1" applyFill="1" applyBorder="1" applyAlignment="1">
      <alignment wrapText="1"/>
    </xf>
    <xf numFmtId="0" fontId="23" fillId="61" borderId="24" xfId="0" applyFont="1" applyFill="1" applyBorder="1" applyAlignment="1">
      <alignment wrapText="1"/>
    </xf>
    <xf numFmtId="0" fontId="23" fillId="61" borderId="25" xfId="0" applyFont="1" applyFill="1" applyBorder="1" applyAlignment="1">
      <alignment wrapText="1"/>
    </xf>
    <xf numFmtId="0" fontId="38" fillId="55" borderId="33" xfId="0" applyFont="1" applyFill="1" applyBorder="1" applyAlignment="1">
      <alignment horizontal="center" vertical="center" wrapText="1"/>
    </xf>
    <xf numFmtId="4" fontId="36" fillId="55" borderId="33" xfId="0" applyNumberFormat="1" applyFont="1" applyFill="1" applyBorder="1" applyAlignment="1">
      <alignment horizontal="right" vertical="center" wrapText="1"/>
    </xf>
    <xf numFmtId="4" fontId="36" fillId="55" borderId="43" xfId="0" applyNumberFormat="1" applyFont="1" applyFill="1" applyBorder="1" applyAlignment="1">
      <alignment horizontal="center" vertical="center" wrapText="1"/>
    </xf>
    <xf numFmtId="0" fontId="21" fillId="62" borderId="73" xfId="89" applyFont="1" applyFill="1" applyBorder="1" applyAlignment="1">
      <alignment horizontal="center" vertical="center" wrapText="1"/>
      <protection/>
    </xf>
    <xf numFmtId="0" fontId="21" fillId="62" borderId="74" xfId="89" applyFont="1" applyFill="1" applyBorder="1" applyAlignment="1">
      <alignment horizontal="center" vertical="center" wrapText="1"/>
      <protection/>
    </xf>
    <xf numFmtId="0" fontId="23" fillId="62" borderId="23" xfId="89" applyFont="1" applyFill="1" applyBorder="1" applyAlignment="1">
      <alignment horizontal="center" vertical="center" wrapText="1"/>
      <protection/>
    </xf>
    <xf numFmtId="0" fontId="23" fillId="62" borderId="33" xfId="89" applyFont="1" applyFill="1" applyBorder="1" applyAlignment="1">
      <alignment horizontal="center" vertical="center" wrapText="1"/>
      <protection/>
    </xf>
    <xf numFmtId="0" fontId="21" fillId="58" borderId="75" xfId="89" applyFont="1" applyFill="1" applyBorder="1" applyAlignment="1">
      <alignment horizontal="center"/>
      <protection/>
    </xf>
    <xf numFmtId="0" fontId="23" fillId="58" borderId="35" xfId="89" applyFont="1" applyFill="1" applyBorder="1" applyAlignment="1">
      <alignment horizontal="center"/>
      <protection/>
    </xf>
    <xf numFmtId="0" fontId="23" fillId="0" borderId="75" xfId="89" applyFont="1" applyBorder="1" applyAlignment="1">
      <alignment horizontal="center" vertical="center"/>
      <protection/>
    </xf>
    <xf numFmtId="0" fontId="23" fillId="0" borderId="35" xfId="89" applyNumberFormat="1" applyFont="1" applyBorder="1" applyAlignment="1">
      <alignment vertical="center" wrapText="1"/>
      <protection/>
    </xf>
    <xf numFmtId="0" fontId="23" fillId="0" borderId="76" xfId="89" applyFont="1" applyBorder="1" applyAlignment="1">
      <alignment horizontal="center" vertical="center"/>
      <protection/>
    </xf>
    <xf numFmtId="0" fontId="23" fillId="0" borderId="77" xfId="89" applyFont="1" applyBorder="1" applyAlignment="1">
      <alignment horizontal="center" vertical="center"/>
      <protection/>
    </xf>
    <xf numFmtId="0" fontId="23" fillId="0" borderId="25" xfId="89" applyNumberFormat="1" applyFont="1" applyBorder="1" applyAlignment="1">
      <alignment horizontal="center" vertical="center" wrapText="1"/>
      <protection/>
    </xf>
    <xf numFmtId="4" fontId="23" fillId="0" borderId="25" xfId="89" applyNumberFormat="1" applyFont="1" applyBorder="1" applyAlignment="1">
      <alignment horizontal="center" vertical="center" wrapText="1"/>
      <protection/>
    </xf>
    <xf numFmtId="0" fontId="23" fillId="0" borderId="25" xfId="89" applyNumberFormat="1" applyFont="1" applyBorder="1" applyAlignment="1">
      <alignment vertical="center" wrapText="1"/>
      <protection/>
    </xf>
    <xf numFmtId="2" fontId="23" fillId="0" borderId="25" xfId="89" applyNumberFormat="1" applyFont="1" applyBorder="1" applyAlignment="1">
      <alignment horizontal="center" vertical="center" wrapText="1"/>
      <protection/>
    </xf>
    <xf numFmtId="0" fontId="23" fillId="0" borderId="43" xfId="89" applyNumberFormat="1" applyFont="1" applyBorder="1" applyAlignment="1">
      <alignment vertical="center" wrapText="1"/>
      <protection/>
    </xf>
    <xf numFmtId="169" fontId="69" fillId="0" borderId="24" xfId="91" applyNumberFormat="1" applyFont="1" applyFill="1" applyBorder="1" applyAlignment="1">
      <alignment horizontal="center" vertical="center" wrapText="1"/>
      <protection/>
    </xf>
    <xf numFmtId="169" fontId="69" fillId="0" borderId="23" xfId="0" applyNumberFormat="1" applyFont="1" applyBorder="1" applyAlignment="1">
      <alignment horizontal="center"/>
    </xf>
    <xf numFmtId="169" fontId="69" fillId="0" borderId="24" xfId="0" applyNumberFormat="1" applyFont="1" applyBorder="1" applyAlignment="1">
      <alignment horizontal="center"/>
    </xf>
    <xf numFmtId="169" fontId="69" fillId="0" borderId="24" xfId="0" applyNumberFormat="1" applyFont="1" applyFill="1" applyBorder="1" applyAlignment="1">
      <alignment horizontal="center" vertical="center" wrapText="1"/>
    </xf>
    <xf numFmtId="169" fontId="69" fillId="0" borderId="40" xfId="0" applyNumberFormat="1" applyFont="1" applyBorder="1" applyAlignment="1">
      <alignment horizontal="center"/>
    </xf>
    <xf numFmtId="169" fontId="28" fillId="0" borderId="23" xfId="0" applyNumberFormat="1" applyFont="1" applyBorder="1" applyAlignment="1">
      <alignment horizontal="center"/>
    </xf>
    <xf numFmtId="169" fontId="28" fillId="0" borderId="24" xfId="0" applyNumberFormat="1" applyFont="1" applyBorder="1" applyAlignment="1">
      <alignment horizontal="center"/>
    </xf>
    <xf numFmtId="169" fontId="69" fillId="0" borderId="25" xfId="0" applyNumberFormat="1" applyFont="1" applyBorder="1" applyAlignment="1">
      <alignment horizontal="center"/>
    </xf>
    <xf numFmtId="169" fontId="69" fillId="0" borderId="36" xfId="0" applyNumberFormat="1" applyFont="1" applyBorder="1" applyAlignment="1">
      <alignment horizontal="center"/>
    </xf>
    <xf numFmtId="0" fontId="28" fillId="0" borderId="23" xfId="0" applyNumberFormat="1" applyFont="1" applyBorder="1" applyAlignment="1">
      <alignment horizontal="center"/>
    </xf>
    <xf numFmtId="169" fontId="69" fillId="0" borderId="35" xfId="0" applyNumberFormat="1" applyFont="1" applyFill="1" applyBorder="1" applyAlignment="1">
      <alignment horizontal="center" vertical="center" wrapText="1"/>
    </xf>
    <xf numFmtId="169" fontId="28" fillId="0" borderId="36" xfId="0" applyNumberFormat="1" applyFont="1" applyBorder="1" applyAlignment="1">
      <alignment horizontal="center"/>
    </xf>
    <xf numFmtId="169" fontId="28" fillId="0" borderId="78" xfId="0" applyNumberFormat="1" applyFont="1" applyBorder="1" applyAlignment="1">
      <alignment horizontal="center"/>
    </xf>
    <xf numFmtId="169" fontId="69" fillId="0" borderId="78" xfId="90" applyNumberFormat="1" applyFont="1" applyBorder="1" applyAlignment="1" quotePrefix="1">
      <alignment horizontal="center" vertical="center" wrapText="1"/>
      <protection/>
    </xf>
    <xf numFmtId="169" fontId="21" fillId="0" borderId="33" xfId="0" applyNumberFormat="1" applyFont="1" applyBorder="1" applyAlignment="1">
      <alignment horizontal="center"/>
    </xf>
    <xf numFmtId="0" fontId="69" fillId="0" borderId="23" xfId="90" applyNumberFormat="1" applyFont="1" applyFill="1" applyBorder="1" applyAlignment="1">
      <alignment horizontal="center" vertical="top" wrapText="1"/>
      <protection/>
    </xf>
    <xf numFmtId="169" fontId="69" fillId="0" borderId="23" xfId="90" applyNumberFormat="1" applyFont="1" applyFill="1" applyBorder="1" applyAlignment="1">
      <alignment horizontal="center" vertical="center" wrapText="1"/>
      <protection/>
    </xf>
    <xf numFmtId="0" fontId="69" fillId="0" borderId="24" xfId="90" applyNumberFormat="1" applyFont="1" applyFill="1" applyBorder="1" applyAlignment="1">
      <alignment horizontal="center" vertical="top" wrapText="1"/>
      <protection/>
    </xf>
    <xf numFmtId="0" fontId="69" fillId="0" borderId="25" xfId="90" applyNumberFormat="1" applyFont="1" applyFill="1" applyBorder="1" applyAlignment="1">
      <alignment horizontal="center" vertical="top" wrapText="1"/>
      <protection/>
    </xf>
    <xf numFmtId="169" fontId="69" fillId="0" borderId="24" xfId="0" applyNumberFormat="1" applyFont="1" applyFill="1" applyBorder="1" applyAlignment="1">
      <alignment horizontal="center"/>
    </xf>
    <xf numFmtId="169" fontId="69" fillId="0" borderId="25" xfId="0" applyNumberFormat="1" applyFont="1" applyFill="1" applyBorder="1" applyAlignment="1">
      <alignment horizontal="center"/>
    </xf>
    <xf numFmtId="0" fontId="69" fillId="0" borderId="36" xfId="90" applyNumberFormat="1" applyFont="1" applyFill="1" applyBorder="1" applyAlignment="1">
      <alignment horizontal="center" vertical="top" wrapText="1"/>
      <protection/>
    </xf>
    <xf numFmtId="169" fontId="69" fillId="0" borderId="36" xfId="0" applyNumberFormat="1" applyFont="1" applyFill="1" applyBorder="1" applyAlignment="1">
      <alignment horizontal="center"/>
    </xf>
    <xf numFmtId="0" fontId="69" fillId="0" borderId="40" xfId="90" applyNumberFormat="1" applyFont="1" applyFill="1" applyBorder="1" applyAlignment="1">
      <alignment horizontal="center" vertical="top" wrapText="1"/>
      <protection/>
    </xf>
    <xf numFmtId="169" fontId="69" fillId="0" borderId="40" xfId="0" applyNumberFormat="1" applyFont="1" applyFill="1" applyBorder="1" applyAlignment="1">
      <alignment horizontal="center"/>
    </xf>
    <xf numFmtId="169" fontId="69" fillId="0" borderId="23" xfId="0" applyNumberFormat="1" applyFont="1" applyFill="1" applyBorder="1" applyAlignment="1">
      <alignment horizontal="center"/>
    </xf>
    <xf numFmtId="169" fontId="21" fillId="0" borderId="23" xfId="0" applyNumberFormat="1" applyFont="1" applyBorder="1" applyAlignment="1">
      <alignment horizontal="center"/>
    </xf>
    <xf numFmtId="169" fontId="21" fillId="0" borderId="24" xfId="0" applyNumberFormat="1" applyFont="1" applyBorder="1" applyAlignment="1">
      <alignment horizontal="center"/>
    </xf>
    <xf numFmtId="169" fontId="69" fillId="0" borderId="36" xfId="90" applyNumberFormat="1" applyFont="1" applyFill="1" applyBorder="1" applyAlignment="1">
      <alignment horizontal="center" vertical="center" wrapText="1"/>
      <protection/>
    </xf>
    <xf numFmtId="169" fontId="28" fillId="0" borderId="24" xfId="90" applyNumberFormat="1" applyFont="1" applyFill="1" applyBorder="1" applyAlignment="1">
      <alignment horizontal="center" vertical="center" wrapText="1"/>
      <protection/>
    </xf>
    <xf numFmtId="0" fontId="54" fillId="0" borderId="0" xfId="0" applyFont="1" applyAlignment="1">
      <alignment wrapText="1"/>
    </xf>
    <xf numFmtId="0" fontId="53" fillId="0" borderId="0" xfId="0" applyFont="1" applyBorder="1" applyAlignment="1">
      <alignment vertical="center" wrapText="1"/>
    </xf>
    <xf numFmtId="0" fontId="95" fillId="0" borderId="24" xfId="0" applyFont="1" applyBorder="1" applyAlignment="1">
      <alignment horizontal="center" vertical="center" wrapText="1"/>
    </xf>
    <xf numFmtId="0" fontId="0" fillId="0" borderId="24" xfId="0" applyBorder="1" applyAlignment="1">
      <alignment horizontal="left" wrapText="1"/>
    </xf>
    <xf numFmtId="0" fontId="0" fillId="55" borderId="24" xfId="0" applyFill="1" applyBorder="1" applyAlignment="1">
      <alignment horizontal="left" wrapText="1"/>
    </xf>
    <xf numFmtId="0" fontId="0" fillId="55" borderId="24" xfId="0" applyFill="1" applyBorder="1" applyAlignment="1">
      <alignment horizontal="left" vertical="top" wrapText="1"/>
    </xf>
    <xf numFmtId="0" fontId="0" fillId="0" borderId="24" xfId="0" applyBorder="1" applyAlignment="1">
      <alignment horizontal="left" vertical="top" wrapText="1"/>
    </xf>
    <xf numFmtId="167" fontId="26" fillId="55" borderId="25" xfId="92" applyNumberFormat="1" applyFont="1" applyFill="1" applyBorder="1" applyAlignment="1">
      <alignment horizontal="center" vertical="center" wrapText="1"/>
      <protection/>
    </xf>
    <xf numFmtId="0" fontId="21" fillId="55" borderId="25" xfId="0" applyFont="1" applyFill="1" applyBorder="1" applyAlignment="1">
      <alignment horizontal="center" wrapText="1"/>
    </xf>
    <xf numFmtId="3" fontId="21" fillId="55" borderId="24" xfId="0" applyNumberFormat="1" applyFont="1" applyFill="1" applyBorder="1" applyAlignment="1">
      <alignment horizontal="center" wrapText="1"/>
    </xf>
    <xf numFmtId="3" fontId="21" fillId="55" borderId="25" xfId="0" applyNumberFormat="1" applyFont="1" applyFill="1" applyBorder="1" applyAlignment="1">
      <alignment horizontal="center" wrapText="1"/>
    </xf>
    <xf numFmtId="3" fontId="21" fillId="0" borderId="24" xfId="0" applyNumberFormat="1" applyFont="1" applyBorder="1" applyAlignment="1">
      <alignment horizontal="center" wrapText="1"/>
    </xf>
    <xf numFmtId="0" fontId="3" fillId="55" borderId="21" xfId="89" applyFont="1" applyFill="1" applyBorder="1" applyAlignment="1">
      <alignment horizontal="center" wrapText="1"/>
      <protection/>
    </xf>
    <xf numFmtId="2" fontId="20" fillId="55" borderId="19" xfId="89" applyNumberFormat="1" applyFont="1" applyFill="1" applyBorder="1" applyAlignment="1">
      <alignment horizontal="center" wrapText="1"/>
      <protection/>
    </xf>
    <xf numFmtId="2" fontId="3" fillId="55" borderId="19" xfId="89" applyNumberFormat="1" applyFont="1" applyFill="1" applyBorder="1" applyAlignment="1">
      <alignment horizontal="center" wrapText="1"/>
      <protection/>
    </xf>
    <xf numFmtId="4" fontId="20" fillId="55" borderId="19" xfId="89" applyNumberFormat="1" applyFont="1" applyFill="1" applyBorder="1" applyAlignment="1">
      <alignment horizontal="center" wrapText="1"/>
      <protection/>
    </xf>
    <xf numFmtId="4" fontId="3" fillId="55" borderId="19" xfId="89" applyNumberFormat="1" applyFont="1" applyFill="1" applyBorder="1" applyAlignment="1">
      <alignment horizontal="center" wrapText="1"/>
      <protection/>
    </xf>
    <xf numFmtId="0" fontId="36" fillId="55" borderId="24" xfId="0" applyFont="1" applyFill="1" applyBorder="1" applyAlignment="1">
      <alignment horizontal="center" vertical="center" wrapText="1"/>
    </xf>
    <xf numFmtId="0" fontId="3" fillId="61" borderId="28" xfId="89" applyFont="1" applyFill="1" applyBorder="1" applyAlignment="1">
      <alignment horizontal="center" vertical="top" wrapText="1"/>
      <protection/>
    </xf>
    <xf numFmtId="0" fontId="55" fillId="0" borderId="32" xfId="0" applyFont="1" applyBorder="1" applyAlignment="1">
      <alignment horizontal="center" wrapText="1"/>
    </xf>
    <xf numFmtId="4" fontId="55" fillId="0" borderId="23" xfId="0" applyNumberFormat="1" applyFont="1" applyBorder="1" applyAlignment="1">
      <alignment horizontal="center" textRotation="90" wrapText="1"/>
    </xf>
    <xf numFmtId="0" fontId="55" fillId="0" borderId="23" xfId="0" applyFont="1" applyBorder="1" applyAlignment="1">
      <alignment horizontal="center" textRotation="90" wrapText="1"/>
    </xf>
    <xf numFmtId="0" fontId="55" fillId="0" borderId="33" xfId="0" applyFont="1" applyBorder="1" applyAlignment="1">
      <alignment horizontal="center" textRotation="90" wrapText="1"/>
    </xf>
    <xf numFmtId="0" fontId="55" fillId="0" borderId="46" xfId="0" applyFont="1" applyBorder="1" applyAlignment="1">
      <alignment horizontal="center" wrapText="1"/>
    </xf>
    <xf numFmtId="0" fontId="55" fillId="0" borderId="36" xfId="0" applyFont="1" applyBorder="1" applyAlignment="1">
      <alignment horizontal="center" wrapText="1"/>
    </xf>
    <xf numFmtId="1" fontId="55" fillId="0" borderId="36" xfId="0" applyNumberFormat="1" applyFont="1" applyBorder="1" applyAlignment="1">
      <alignment horizontal="center" wrapText="1"/>
    </xf>
    <xf numFmtId="0" fontId="55" fillId="0" borderId="42" xfId="0" applyFont="1" applyBorder="1" applyAlignment="1">
      <alignment horizontal="center" wrapText="1"/>
    </xf>
    <xf numFmtId="4" fontId="55" fillId="0" borderId="40" xfId="0" applyNumberFormat="1" applyFont="1" applyBorder="1" applyAlignment="1">
      <alignment horizontal="center" vertical="center" wrapText="1"/>
    </xf>
    <xf numFmtId="10" fontId="55" fillId="0" borderId="40" xfId="0" applyNumberFormat="1" applyFont="1" applyBorder="1" applyAlignment="1">
      <alignment horizontal="center" vertical="center" wrapText="1"/>
    </xf>
    <xf numFmtId="0" fontId="55" fillId="0" borderId="40" xfId="0" applyFont="1" applyBorder="1" applyAlignment="1">
      <alignment horizontal="center" vertical="center" wrapText="1"/>
    </xf>
    <xf numFmtId="0" fontId="55" fillId="0" borderId="45" xfId="0" applyFont="1" applyBorder="1" applyAlignment="1">
      <alignment horizontal="center" vertical="center" wrapText="1"/>
    </xf>
    <xf numFmtId="0" fontId="56" fillId="0" borderId="37" xfId="0" applyFont="1" applyBorder="1" applyAlignment="1">
      <alignment horizontal="center" wrapText="1"/>
    </xf>
    <xf numFmtId="4" fontId="56" fillId="0" borderId="65" xfId="0" applyNumberFormat="1" applyFont="1" applyBorder="1" applyAlignment="1">
      <alignment horizontal="center" vertical="center" wrapText="1"/>
    </xf>
    <xf numFmtId="4" fontId="56" fillId="0" borderId="37" xfId="0" applyNumberFormat="1" applyFont="1" applyBorder="1" applyAlignment="1">
      <alignment horizontal="center" vertical="center" wrapText="1"/>
    </xf>
    <xf numFmtId="10" fontId="56" fillId="0" borderId="65" xfId="0" applyNumberFormat="1" applyFont="1" applyBorder="1" applyAlignment="1">
      <alignment horizontal="center" vertical="center" wrapText="1"/>
    </xf>
    <xf numFmtId="0" fontId="55" fillId="0" borderId="46" xfId="0" applyFont="1" applyBorder="1" applyAlignment="1">
      <alignment horizontal="center" vertical="center" wrapText="1"/>
    </xf>
    <xf numFmtId="4" fontId="55" fillId="0" borderId="36" xfId="0" applyNumberFormat="1" applyFont="1" applyBorder="1" applyAlignment="1">
      <alignment horizontal="center" vertical="center" wrapText="1"/>
    </xf>
    <xf numFmtId="0" fontId="55" fillId="0" borderId="36" xfId="0" applyFont="1" applyBorder="1" applyAlignment="1">
      <alignment horizontal="center" vertical="center" wrapText="1"/>
    </xf>
    <xf numFmtId="10" fontId="55" fillId="0" borderId="36" xfId="0" applyNumberFormat="1" applyFont="1" applyBorder="1" applyAlignment="1">
      <alignment horizontal="center" vertical="center" wrapText="1"/>
    </xf>
    <xf numFmtId="10" fontId="55" fillId="0" borderId="52" xfId="0" applyNumberFormat="1" applyFont="1" applyBorder="1" applyAlignment="1">
      <alignment horizontal="center" vertical="center" wrapText="1"/>
    </xf>
    <xf numFmtId="164" fontId="37" fillId="55" borderId="33" xfId="92" applyNumberFormat="1" applyFont="1" applyFill="1" applyBorder="1" applyAlignment="1">
      <alignment horizontal="center" vertical="center" wrapText="1"/>
      <protection/>
    </xf>
    <xf numFmtId="0" fontId="38" fillId="55" borderId="36" xfId="0" applyFont="1" applyFill="1" applyBorder="1" applyAlignment="1">
      <alignment horizontal="center" vertical="center" wrapText="1"/>
    </xf>
    <xf numFmtId="0" fontId="36" fillId="55" borderId="52" xfId="0" applyFont="1" applyFill="1" applyBorder="1" applyAlignment="1">
      <alignment horizontal="right" vertical="center" wrapText="1"/>
    </xf>
    <xf numFmtId="169" fontId="67" fillId="33" borderId="24" xfId="90" applyNumberFormat="1" applyFont="1" applyFill="1" applyBorder="1" applyAlignment="1">
      <alignment horizontal="center" vertical="center"/>
      <protection/>
    </xf>
    <xf numFmtId="169" fontId="21" fillId="0" borderId="79" xfId="0" applyNumberFormat="1" applyFont="1" applyBorder="1" applyAlignment="1">
      <alignment horizontal="center"/>
    </xf>
    <xf numFmtId="169" fontId="69" fillId="0" borderId="33" xfId="90" applyNumberFormat="1" applyFont="1" applyBorder="1" applyAlignment="1">
      <alignment horizontal="center" vertical="center"/>
      <protection/>
    </xf>
    <xf numFmtId="169" fontId="69" fillId="0" borderId="35" xfId="90" applyNumberFormat="1" applyFont="1" applyBorder="1" applyAlignment="1">
      <alignment horizontal="center" vertical="center"/>
      <protection/>
    </xf>
    <xf numFmtId="169" fontId="21" fillId="0" borderId="35" xfId="0" applyNumberFormat="1" applyFont="1" applyBorder="1" applyAlignment="1">
      <alignment horizontal="center"/>
    </xf>
    <xf numFmtId="169" fontId="69" fillId="0" borderId="43" xfId="90" applyNumberFormat="1" applyFont="1" applyBorder="1" applyAlignment="1">
      <alignment horizontal="center" vertical="center"/>
      <protection/>
    </xf>
    <xf numFmtId="169" fontId="69" fillId="0" borderId="33" xfId="0" applyNumberFormat="1" applyFont="1" applyBorder="1" applyAlignment="1">
      <alignment horizontal="center"/>
    </xf>
    <xf numFmtId="169" fontId="69" fillId="0" borderId="35" xfId="0" applyNumberFormat="1" applyFont="1" applyBorder="1" applyAlignment="1">
      <alignment horizontal="center"/>
    </xf>
    <xf numFmtId="169" fontId="69" fillId="0" borderId="45" xfId="0" applyNumberFormat="1" applyFont="1" applyBorder="1" applyAlignment="1">
      <alignment horizontal="center"/>
    </xf>
    <xf numFmtId="169" fontId="69" fillId="0" borderId="43" xfId="0" applyNumberFormat="1" applyFont="1" applyBorder="1" applyAlignment="1">
      <alignment horizontal="center"/>
    </xf>
    <xf numFmtId="169" fontId="21" fillId="0" borderId="23" xfId="0" applyNumberFormat="1" applyFont="1" applyBorder="1" applyAlignment="1">
      <alignment horizontal="center"/>
    </xf>
    <xf numFmtId="169" fontId="21" fillId="0" borderId="24" xfId="0" applyNumberFormat="1" applyFont="1" applyBorder="1" applyAlignment="1">
      <alignment horizontal="center"/>
    </xf>
    <xf numFmtId="169" fontId="69" fillId="0" borderId="52" xfId="0" applyNumberFormat="1" applyFont="1" applyBorder="1" applyAlignment="1">
      <alignment horizontal="center"/>
    </xf>
    <xf numFmtId="169" fontId="28" fillId="0" borderId="35" xfId="0" applyNumberFormat="1" applyFont="1" applyBorder="1" applyAlignment="1">
      <alignment horizontal="center"/>
    </xf>
    <xf numFmtId="169" fontId="21" fillId="0" borderId="33" xfId="0" applyNumberFormat="1" applyFont="1" applyBorder="1" applyAlignment="1">
      <alignment horizontal="center"/>
    </xf>
    <xf numFmtId="169" fontId="21" fillId="0" borderId="33" xfId="0" applyNumberFormat="1" applyFont="1" applyFill="1" applyBorder="1" applyAlignment="1">
      <alignment horizontal="center"/>
    </xf>
    <xf numFmtId="169" fontId="21" fillId="0" borderId="35" xfId="0" applyNumberFormat="1" applyFont="1" applyFill="1" applyBorder="1" applyAlignment="1">
      <alignment horizontal="center"/>
    </xf>
    <xf numFmtId="169" fontId="69" fillId="0" borderId="35" xfId="0" applyNumberFormat="1" applyFont="1" applyFill="1" applyBorder="1" applyAlignment="1">
      <alignment horizontal="center"/>
    </xf>
    <xf numFmtId="169" fontId="69" fillId="0" borderId="43" xfId="0" applyNumberFormat="1" applyFont="1" applyFill="1" applyBorder="1" applyAlignment="1">
      <alignment horizontal="center"/>
    </xf>
    <xf numFmtId="169" fontId="21" fillId="0" borderId="35" xfId="0" applyNumberFormat="1" applyFont="1" applyBorder="1" applyAlignment="1">
      <alignment horizontal="center"/>
    </xf>
    <xf numFmtId="169" fontId="21" fillId="0" borderId="35" xfId="0" applyNumberFormat="1" applyFont="1" applyFill="1" applyBorder="1" applyAlignment="1">
      <alignment horizontal="center"/>
    </xf>
    <xf numFmtId="169" fontId="69" fillId="0" borderId="35" xfId="90" applyNumberFormat="1" applyFont="1" applyFill="1" applyBorder="1" applyAlignment="1">
      <alignment horizontal="center" vertical="center"/>
      <protection/>
    </xf>
    <xf numFmtId="169" fontId="69" fillId="0" borderId="43" xfId="90" applyNumberFormat="1" applyFont="1" applyFill="1" applyBorder="1" applyAlignment="1">
      <alignment horizontal="center" vertical="center"/>
      <protection/>
    </xf>
    <xf numFmtId="169" fontId="21" fillId="0" borderId="33" xfId="0" applyNumberFormat="1" applyFont="1" applyFill="1" applyBorder="1" applyAlignment="1">
      <alignment horizontal="center"/>
    </xf>
    <xf numFmtId="169" fontId="69" fillId="0" borderId="45" xfId="0" applyNumberFormat="1" applyFont="1" applyFill="1"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28" fillId="0" borderId="24" xfId="0" applyFont="1" applyFill="1" applyBorder="1" applyAlignment="1">
      <alignment horizontal="center"/>
    </xf>
    <xf numFmtId="0" fontId="28" fillId="0" borderId="35" xfId="0" applyFont="1" applyFill="1" applyBorder="1" applyAlignment="1">
      <alignment horizontal="center"/>
    </xf>
    <xf numFmtId="169" fontId="21" fillId="0" borderId="23" xfId="0" applyNumberFormat="1" applyFont="1" applyFill="1" applyBorder="1" applyAlignment="1">
      <alignment horizontal="center"/>
    </xf>
    <xf numFmtId="169" fontId="21" fillId="0" borderId="24" xfId="0" applyNumberFormat="1" applyFont="1" applyFill="1" applyBorder="1" applyAlignment="1">
      <alignment horizontal="center"/>
    </xf>
    <xf numFmtId="169" fontId="21" fillId="0" borderId="36" xfId="0" applyNumberFormat="1" applyFont="1" applyFill="1" applyBorder="1" applyAlignment="1">
      <alignment horizontal="center"/>
    </xf>
    <xf numFmtId="169" fontId="21" fillId="0" borderId="52" xfId="0" applyNumberFormat="1" applyFont="1" applyFill="1" applyBorder="1" applyAlignment="1">
      <alignment horizontal="center"/>
    </xf>
    <xf numFmtId="169" fontId="21" fillId="0" borderId="24" xfId="0" applyNumberFormat="1" applyFont="1" applyFill="1" applyBorder="1" applyAlignment="1">
      <alignment horizontal="center"/>
    </xf>
    <xf numFmtId="169" fontId="0" fillId="0" borderId="79" xfId="0" applyNumberFormat="1" applyBorder="1" applyAlignment="1">
      <alignment/>
    </xf>
    <xf numFmtId="169" fontId="0" fillId="0" borderId="0" xfId="0" applyNumberFormat="1" applyBorder="1" applyAlignment="1">
      <alignment/>
    </xf>
    <xf numFmtId="169" fontId="69" fillId="0" borderId="24" xfId="0" applyNumberFormat="1" applyFont="1" applyBorder="1" applyAlignment="1">
      <alignment horizontal="right"/>
    </xf>
    <xf numFmtId="3" fontId="0" fillId="0" borderId="79" xfId="0" applyNumberFormat="1" applyBorder="1" applyAlignment="1">
      <alignment horizontal="center"/>
    </xf>
    <xf numFmtId="3" fontId="0" fillId="0" borderId="80" xfId="0" applyNumberFormat="1" applyBorder="1" applyAlignment="1">
      <alignment horizontal="center"/>
    </xf>
    <xf numFmtId="3" fontId="0" fillId="0" borderId="0" xfId="0" applyNumberFormat="1" applyBorder="1" applyAlignment="1">
      <alignment horizontal="center"/>
    </xf>
    <xf numFmtId="3" fontId="0" fillId="0" borderId="64" xfId="0" applyNumberFormat="1" applyBorder="1" applyAlignment="1">
      <alignment horizontal="center"/>
    </xf>
    <xf numFmtId="3" fontId="0" fillId="0" borderId="23" xfId="0" applyNumberFormat="1" applyBorder="1" applyAlignment="1">
      <alignment horizontal="center"/>
    </xf>
    <xf numFmtId="3" fontId="0" fillId="0" borderId="33" xfId="0" applyNumberFormat="1" applyBorder="1" applyAlignment="1">
      <alignment horizontal="center"/>
    </xf>
    <xf numFmtId="3" fontId="0" fillId="0" borderId="24" xfId="0" applyNumberFormat="1" applyBorder="1" applyAlignment="1">
      <alignment horizontal="center"/>
    </xf>
    <xf numFmtId="3" fontId="0" fillId="0" borderId="35" xfId="0" applyNumberFormat="1" applyBorder="1" applyAlignment="1">
      <alignment horizontal="center"/>
    </xf>
    <xf numFmtId="3" fontId="0" fillId="0" borderId="23" xfId="0" applyNumberFormat="1" applyFill="1" applyBorder="1" applyAlignment="1">
      <alignment/>
    </xf>
    <xf numFmtId="3" fontId="0" fillId="0" borderId="33" xfId="0" applyNumberFormat="1" applyFill="1" applyBorder="1" applyAlignment="1">
      <alignment/>
    </xf>
    <xf numFmtId="3" fontId="0" fillId="0" borderId="24" xfId="0" applyNumberFormat="1" applyFill="1" applyBorder="1" applyAlignment="1">
      <alignment/>
    </xf>
    <xf numFmtId="3" fontId="0" fillId="0" borderId="35" xfId="0" applyNumberFormat="1" applyFill="1" applyBorder="1" applyAlignment="1">
      <alignment/>
    </xf>
    <xf numFmtId="169" fontId="28" fillId="0" borderId="35" xfId="0" applyNumberFormat="1" applyFont="1" applyFill="1" applyBorder="1" applyAlignment="1">
      <alignment horizontal="center"/>
    </xf>
    <xf numFmtId="169" fontId="21" fillId="0" borderId="36" xfId="0" applyNumberFormat="1" applyFont="1" applyBorder="1" applyAlignment="1">
      <alignment horizontal="center"/>
    </xf>
    <xf numFmtId="169" fontId="28" fillId="0" borderId="45" xfId="0" applyNumberFormat="1" applyFont="1" applyBorder="1" applyAlignment="1">
      <alignment horizontal="center"/>
    </xf>
    <xf numFmtId="169" fontId="28" fillId="0" borderId="45" xfId="0" applyNumberFormat="1" applyFont="1" applyFill="1" applyBorder="1" applyAlignment="1">
      <alignment horizontal="center"/>
    </xf>
    <xf numFmtId="3" fontId="69" fillId="0" borderId="36" xfId="0" applyNumberFormat="1" applyFont="1" applyBorder="1" applyAlignment="1">
      <alignment horizontal="center"/>
    </xf>
    <xf numFmtId="3" fontId="21" fillId="0" borderId="52" xfId="0" applyNumberFormat="1" applyFont="1" applyBorder="1" applyAlignment="1">
      <alignment horizontal="center"/>
    </xf>
    <xf numFmtId="3" fontId="69" fillId="0" borderId="24" xfId="0" applyNumberFormat="1" applyFont="1" applyBorder="1" applyAlignment="1">
      <alignment horizontal="center"/>
    </xf>
    <xf numFmtId="3" fontId="21" fillId="0" borderId="35" xfId="0" applyNumberFormat="1" applyFont="1" applyBorder="1" applyAlignment="1">
      <alignment horizontal="center"/>
    </xf>
    <xf numFmtId="3" fontId="69" fillId="0" borderId="35" xfId="0" applyNumberFormat="1" applyFont="1" applyBorder="1" applyAlignment="1">
      <alignment horizontal="center"/>
    </xf>
    <xf numFmtId="169" fontId="21" fillId="0" borderId="52" xfId="0" applyNumberFormat="1" applyFont="1" applyBorder="1" applyAlignment="1">
      <alignment horizontal="center"/>
    </xf>
    <xf numFmtId="169" fontId="28" fillId="0" borderId="33" xfId="0" applyNumberFormat="1" applyFont="1" applyBorder="1" applyAlignment="1">
      <alignment horizontal="center"/>
    </xf>
    <xf numFmtId="0" fontId="69" fillId="0" borderId="24" xfId="0" applyFont="1" applyBorder="1" applyAlignment="1">
      <alignment horizontal="center"/>
    </xf>
    <xf numFmtId="0" fontId="69" fillId="0" borderId="35" xfId="0" applyFont="1"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169" fontId="69" fillId="0" borderId="45" xfId="90" applyNumberFormat="1" applyFont="1" applyBorder="1" applyAlignment="1">
      <alignment horizontal="center" vertical="center"/>
      <protection/>
    </xf>
    <xf numFmtId="169" fontId="69" fillId="0" borderId="52" xfId="90" applyNumberFormat="1" applyFont="1" applyBorder="1" applyAlignment="1">
      <alignment horizontal="center" vertical="center"/>
      <protection/>
    </xf>
    <xf numFmtId="0" fontId="28" fillId="0" borderId="81" xfId="0" applyFont="1" applyBorder="1" applyAlignment="1">
      <alignment/>
    </xf>
    <xf numFmtId="0" fontId="28" fillId="0" borderId="82" xfId="0" applyFont="1" applyBorder="1" applyAlignment="1">
      <alignment/>
    </xf>
    <xf numFmtId="0" fontId="28" fillId="0" borderId="82" xfId="0" applyFont="1" applyBorder="1" applyAlignment="1">
      <alignment horizontal="center"/>
    </xf>
    <xf numFmtId="169" fontId="28" fillId="0" borderId="82" xfId="0" applyNumberFormat="1" applyFont="1" applyBorder="1" applyAlignment="1">
      <alignment horizontal="center"/>
    </xf>
    <xf numFmtId="0" fontId="70" fillId="0" borderId="82" xfId="0" applyFont="1" applyBorder="1" applyAlignment="1">
      <alignment/>
    </xf>
    <xf numFmtId="169" fontId="28" fillId="0" borderId="83" xfId="0" applyNumberFormat="1" applyFont="1" applyFill="1" applyBorder="1" applyAlignment="1">
      <alignment horizontal="center"/>
    </xf>
    <xf numFmtId="169" fontId="69" fillId="0" borderId="83" xfId="0" applyNumberFormat="1" applyFont="1" applyFill="1" applyBorder="1" applyAlignment="1">
      <alignment horizontal="center"/>
    </xf>
    <xf numFmtId="0" fontId="0" fillId="0" borderId="52" xfId="0" applyBorder="1" applyAlignment="1">
      <alignment horizontal="center"/>
    </xf>
    <xf numFmtId="0" fontId="55" fillId="0" borderId="35" xfId="0" applyFont="1" applyBorder="1" applyAlignment="1">
      <alignment horizontal="center" wrapText="1"/>
    </xf>
    <xf numFmtId="4" fontId="55" fillId="0" borderId="25" xfId="0" applyNumberFormat="1" applyFont="1" applyBorder="1" applyAlignment="1">
      <alignment horizontal="center" vertical="center" wrapText="1"/>
    </xf>
    <xf numFmtId="0" fontId="55" fillId="0" borderId="25" xfId="0" applyFont="1" applyBorder="1" applyAlignment="1">
      <alignment horizontal="center" vertical="center" wrapText="1"/>
    </xf>
    <xf numFmtId="10" fontId="55" fillId="0" borderId="25" xfId="0" applyNumberFormat="1" applyFont="1" applyBorder="1" applyAlignment="1">
      <alignment horizontal="center" vertical="center" wrapText="1"/>
    </xf>
    <xf numFmtId="10" fontId="55" fillId="0" borderId="43" xfId="0" applyNumberFormat="1" applyFont="1" applyBorder="1" applyAlignment="1">
      <alignment horizontal="center" vertical="center" wrapText="1"/>
    </xf>
    <xf numFmtId="0" fontId="3" fillId="46" borderId="31" xfId="89" applyFont="1" applyFill="1" applyBorder="1" applyAlignment="1">
      <alignment horizontal="center" vertical="top" wrapText="1"/>
      <protection/>
    </xf>
    <xf numFmtId="0" fontId="3" fillId="46" borderId="28" xfId="89" applyFont="1" applyFill="1" applyBorder="1" applyAlignment="1">
      <alignment horizontal="center" vertical="top" wrapText="1"/>
      <protection/>
    </xf>
    <xf numFmtId="0" fontId="3" fillId="46" borderId="29" xfId="89" applyFont="1" applyFill="1" applyBorder="1" applyAlignment="1">
      <alignment horizontal="center" vertical="top" wrapText="1"/>
      <protection/>
    </xf>
    <xf numFmtId="0" fontId="3" fillId="46" borderId="27" xfId="89" applyFont="1" applyFill="1" applyBorder="1" applyAlignment="1">
      <alignment horizontal="center" vertical="top" wrapText="1"/>
      <protection/>
    </xf>
    <xf numFmtId="0" fontId="3" fillId="46" borderId="20" xfId="89" applyFont="1" applyFill="1" applyBorder="1" applyAlignment="1">
      <alignment horizontal="center" vertical="top" wrapText="1"/>
      <protection/>
    </xf>
    <xf numFmtId="0" fontId="3" fillId="55" borderId="30" xfId="89" applyFont="1" applyFill="1" applyBorder="1" applyAlignment="1">
      <alignment horizontal="center" wrapText="1"/>
      <protection/>
    </xf>
    <xf numFmtId="0" fontId="3" fillId="55" borderId="65" xfId="89" applyFont="1" applyFill="1" applyBorder="1" applyAlignment="1">
      <alignment horizontal="center" wrapText="1"/>
      <protection/>
    </xf>
    <xf numFmtId="0" fontId="3" fillId="55" borderId="21" xfId="89" applyFont="1" applyFill="1" applyBorder="1" applyAlignment="1">
      <alignment horizontal="center" wrapText="1"/>
      <protection/>
    </xf>
    <xf numFmtId="0" fontId="3" fillId="49" borderId="30" xfId="89" applyFont="1" applyFill="1" applyBorder="1" applyAlignment="1">
      <alignment horizontal="left" wrapText="1"/>
      <protection/>
    </xf>
    <xf numFmtId="0" fontId="3" fillId="49" borderId="65" xfId="89" applyFont="1" applyFill="1" applyBorder="1" applyAlignment="1">
      <alignment horizontal="left" wrapText="1"/>
      <protection/>
    </xf>
    <xf numFmtId="0" fontId="3" fillId="49" borderId="21" xfId="89" applyFont="1" applyFill="1" applyBorder="1" applyAlignment="1">
      <alignment horizontal="left" wrapText="1"/>
      <protection/>
    </xf>
    <xf numFmtId="0" fontId="3" fillId="49" borderId="30" xfId="89" applyFont="1" applyFill="1" applyBorder="1" applyAlignment="1">
      <alignment horizontal="center" wrapText="1"/>
      <protection/>
    </xf>
    <xf numFmtId="0" fontId="3" fillId="49" borderId="65" xfId="89" applyFont="1" applyFill="1" applyBorder="1" applyAlignment="1">
      <alignment horizontal="center" wrapText="1"/>
      <protection/>
    </xf>
    <xf numFmtId="0" fontId="3" fillId="49" borderId="21" xfId="89" applyFont="1" applyFill="1" applyBorder="1" applyAlignment="1">
      <alignment horizontal="center" wrapText="1"/>
      <protection/>
    </xf>
    <xf numFmtId="0" fontId="37" fillId="0" borderId="0" xfId="89" applyFont="1" applyAlignment="1">
      <alignment horizontal="center"/>
      <protection/>
    </xf>
    <xf numFmtId="0" fontId="103" fillId="0" borderId="0" xfId="73" applyFont="1" applyAlignment="1" applyProtection="1">
      <alignment horizontal="left" wrapText="1"/>
      <protection/>
    </xf>
    <xf numFmtId="0" fontId="32" fillId="0" borderId="84" xfId="0" applyFont="1" applyBorder="1" applyAlignment="1">
      <alignment horizontal="left" vertical="top" wrapText="1"/>
    </xf>
    <xf numFmtId="0" fontId="32" fillId="0" borderId="85" xfId="0" applyFont="1" applyBorder="1" applyAlignment="1">
      <alignment horizontal="left" vertical="top" wrapText="1"/>
    </xf>
    <xf numFmtId="0" fontId="32" fillId="0" borderId="86" xfId="0" applyFont="1" applyBorder="1" applyAlignment="1">
      <alignment horizontal="left" vertical="top" wrapText="1"/>
    </xf>
    <xf numFmtId="0" fontId="3" fillId="0" borderId="30" xfId="89" applyFont="1" applyBorder="1" applyAlignment="1">
      <alignment horizontal="center" wrapText="1"/>
      <protection/>
    </xf>
    <xf numFmtId="0" fontId="3" fillId="0" borderId="65" xfId="89" applyFont="1" applyBorder="1" applyAlignment="1">
      <alignment horizontal="center" wrapText="1"/>
      <protection/>
    </xf>
    <xf numFmtId="0" fontId="3" fillId="0" borderId="21" xfId="89" applyFont="1" applyBorder="1" applyAlignment="1">
      <alignment horizontal="center" wrapText="1"/>
      <protection/>
    </xf>
    <xf numFmtId="0" fontId="3" fillId="46" borderId="30" xfId="89" applyFont="1" applyFill="1" applyBorder="1" applyAlignment="1">
      <alignment horizontal="center" vertical="center" wrapText="1"/>
      <protection/>
    </xf>
    <xf numFmtId="0" fontId="3" fillId="46" borderId="65" xfId="89" applyFont="1" applyFill="1" applyBorder="1" applyAlignment="1">
      <alignment horizontal="center" vertical="center" wrapText="1"/>
      <protection/>
    </xf>
    <xf numFmtId="0" fontId="3" fillId="46" borderId="21" xfId="89" applyFont="1" applyFill="1" applyBorder="1" applyAlignment="1">
      <alignment horizontal="center" vertical="center" wrapText="1"/>
      <protection/>
    </xf>
    <xf numFmtId="0" fontId="3" fillId="0" borderId="30" xfId="89" applyFont="1" applyBorder="1" applyAlignment="1">
      <alignment horizontal="left" wrapText="1"/>
      <protection/>
    </xf>
    <xf numFmtId="0" fontId="3" fillId="0" borderId="65" xfId="89" applyFont="1" applyBorder="1" applyAlignment="1">
      <alignment horizontal="left" wrapText="1"/>
      <protection/>
    </xf>
    <xf numFmtId="0" fontId="3" fillId="0" borderId="21" xfId="89" applyFont="1" applyBorder="1" applyAlignment="1">
      <alignment horizontal="left" wrapText="1"/>
      <protection/>
    </xf>
    <xf numFmtId="0" fontId="62" fillId="0" borderId="0" xfId="89" applyFont="1" applyAlignment="1">
      <alignment horizontal="left"/>
      <protection/>
    </xf>
    <xf numFmtId="0" fontId="105" fillId="0" borderId="0" xfId="0" applyFont="1" applyAlignment="1">
      <alignment horizontal="left"/>
    </xf>
    <xf numFmtId="0" fontId="62" fillId="0" borderId="30" xfId="89" applyFont="1" applyBorder="1" applyAlignment="1">
      <alignment horizontal="left" wrapText="1"/>
      <protection/>
    </xf>
    <xf numFmtId="0" fontId="105" fillId="0" borderId="65" xfId="0" applyFont="1" applyBorder="1" applyAlignment="1">
      <alignment wrapText="1"/>
    </xf>
    <xf numFmtId="0" fontId="105" fillId="0" borderId="21" xfId="0" applyFont="1" applyBorder="1" applyAlignment="1">
      <alignment wrapText="1"/>
    </xf>
    <xf numFmtId="0" fontId="3" fillId="46" borderId="30" xfId="89" applyFont="1" applyFill="1" applyBorder="1" applyAlignment="1">
      <alignment horizontal="left" wrapText="1"/>
      <protection/>
    </xf>
    <xf numFmtId="0" fontId="3" fillId="46" borderId="65" xfId="89" applyFont="1" applyFill="1" applyBorder="1" applyAlignment="1">
      <alignment horizontal="left" wrapText="1"/>
      <protection/>
    </xf>
    <xf numFmtId="0" fontId="3" fillId="46" borderId="21" xfId="89" applyFont="1" applyFill="1" applyBorder="1" applyAlignment="1">
      <alignment horizontal="left" wrapText="1"/>
      <protection/>
    </xf>
    <xf numFmtId="0" fontId="3" fillId="24" borderId="30" xfId="89" applyFont="1" applyFill="1" applyBorder="1" applyAlignment="1">
      <alignment horizontal="left" wrapText="1"/>
      <protection/>
    </xf>
    <xf numFmtId="0" fontId="3" fillId="24" borderId="65" xfId="89" applyFont="1" applyFill="1" applyBorder="1" applyAlignment="1">
      <alignment horizontal="left" wrapText="1"/>
      <protection/>
    </xf>
    <xf numFmtId="0" fontId="3" fillId="24" borderId="21" xfId="89" applyFont="1" applyFill="1" applyBorder="1" applyAlignment="1">
      <alignment horizontal="left" wrapText="1"/>
      <protection/>
    </xf>
    <xf numFmtId="0" fontId="23" fillId="0" borderId="65" xfId="89" applyFont="1" applyBorder="1" applyAlignment="1">
      <alignment horizontal="center" wrapText="1"/>
      <protection/>
    </xf>
    <xf numFmtId="0" fontId="23" fillId="0" borderId="21" xfId="89" applyFont="1" applyBorder="1" applyAlignment="1">
      <alignment horizontal="center" wrapText="1"/>
      <protection/>
    </xf>
    <xf numFmtId="0" fontId="3" fillId="55" borderId="30" xfId="89" applyFont="1" applyFill="1" applyBorder="1" applyAlignment="1">
      <alignment horizontal="left" wrapText="1"/>
      <protection/>
    </xf>
    <xf numFmtId="0" fontId="3" fillId="55" borderId="65" xfId="89" applyFont="1" applyFill="1" applyBorder="1" applyAlignment="1">
      <alignment horizontal="left" wrapText="1"/>
      <protection/>
    </xf>
    <xf numFmtId="0" fontId="3" fillId="55" borderId="21" xfId="89" applyFont="1" applyFill="1" applyBorder="1" applyAlignment="1">
      <alignment horizontal="left" wrapText="1"/>
      <protection/>
    </xf>
    <xf numFmtId="0" fontId="55" fillId="0" borderId="24" xfId="0" applyFont="1" applyBorder="1" applyAlignment="1">
      <alignment horizontal="center" wrapText="1"/>
    </xf>
    <xf numFmtId="0" fontId="55" fillId="0" borderId="35" xfId="0" applyFont="1" applyBorder="1" applyAlignment="1">
      <alignment horizontal="center" wrapText="1"/>
    </xf>
    <xf numFmtId="0" fontId="57" fillId="0" borderId="32" xfId="0" applyFont="1" applyBorder="1" applyAlignment="1">
      <alignment vertical="center" wrapText="1"/>
    </xf>
    <xf numFmtId="0" fontId="57" fillId="0" borderId="23" xfId="0" applyFont="1" applyBorder="1" applyAlignment="1">
      <alignment vertical="center" wrapText="1"/>
    </xf>
    <xf numFmtId="0" fontId="57" fillId="0" borderId="33" xfId="0" applyFont="1" applyBorder="1" applyAlignment="1">
      <alignment vertical="center" wrapText="1"/>
    </xf>
    <xf numFmtId="0" fontId="57" fillId="0" borderId="47" xfId="0" applyFont="1" applyBorder="1" applyAlignment="1">
      <alignment vertical="center" wrapText="1"/>
    </xf>
    <xf numFmtId="0" fontId="57" fillId="0" borderId="25" xfId="0" applyFont="1" applyBorder="1" applyAlignment="1">
      <alignment vertical="center" wrapText="1"/>
    </xf>
    <xf numFmtId="0" fontId="57" fillId="0" borderId="43" xfId="0" applyFont="1" applyBorder="1" applyAlignment="1">
      <alignment vertical="center" wrapText="1"/>
    </xf>
    <xf numFmtId="0" fontId="52" fillId="0" borderId="30" xfId="0" applyFont="1" applyBorder="1" applyAlignment="1">
      <alignment vertical="center" wrapText="1"/>
    </xf>
    <xf numFmtId="0" fontId="52" fillId="0" borderId="65" xfId="0" applyFont="1" applyBorder="1" applyAlignment="1">
      <alignment vertical="center" wrapText="1"/>
    </xf>
    <xf numFmtId="0" fontId="52" fillId="0" borderId="21" xfId="0" applyFont="1" applyBorder="1" applyAlignment="1">
      <alignment vertical="center" wrapText="1"/>
    </xf>
    <xf numFmtId="0" fontId="57" fillId="0" borderId="87" xfId="0" applyFont="1" applyBorder="1" applyAlignment="1">
      <alignment horizontal="center" vertical="center" wrapText="1"/>
    </xf>
    <xf numFmtId="0" fontId="57" fillId="0" borderId="78" xfId="0" applyFont="1" applyBorder="1" applyAlignment="1">
      <alignment horizontal="center" vertical="center" wrapText="1"/>
    </xf>
    <xf numFmtId="0" fontId="57" fillId="0" borderId="88" xfId="0" applyFont="1" applyBorder="1" applyAlignment="1">
      <alignment horizontal="center" vertical="center" wrapText="1"/>
    </xf>
    <xf numFmtId="0" fontId="61" fillId="0" borderId="89" xfId="0" applyFont="1" applyBorder="1" applyAlignment="1">
      <alignment horizontal="center" vertical="center" wrapText="1"/>
    </xf>
    <xf numFmtId="0" fontId="61" fillId="0" borderId="90" xfId="0" applyFont="1" applyBorder="1" applyAlignment="1">
      <alignment horizontal="center" vertical="center" wrapText="1"/>
    </xf>
    <xf numFmtId="0" fontId="61" fillId="0" borderId="91" xfId="0" applyFont="1" applyBorder="1" applyAlignment="1">
      <alignment horizontal="center" vertical="center" wrapText="1"/>
    </xf>
    <xf numFmtId="0" fontId="57" fillId="0" borderId="46" xfId="0" applyFont="1" applyBorder="1" applyAlignment="1">
      <alignment vertical="center" wrapText="1"/>
    </xf>
    <xf numFmtId="0" fontId="0" fillId="0" borderId="36" xfId="0" applyBorder="1" applyAlignment="1">
      <alignment vertical="center" wrapText="1"/>
    </xf>
    <xf numFmtId="0" fontId="0" fillId="0" borderId="52" xfId="0" applyBorder="1" applyAlignment="1">
      <alignment vertical="center" wrapText="1"/>
    </xf>
    <xf numFmtId="0" fontId="0" fillId="0" borderId="25" xfId="0" applyBorder="1" applyAlignment="1">
      <alignment vertical="center" wrapText="1"/>
    </xf>
    <xf numFmtId="0" fontId="0" fillId="0" borderId="43" xfId="0" applyBorder="1" applyAlignment="1">
      <alignment vertical="center" wrapText="1"/>
    </xf>
    <xf numFmtId="4" fontId="26" fillId="0" borderId="92" xfId="92" applyNumberFormat="1" applyFont="1" applyBorder="1" applyAlignment="1">
      <alignment horizontal="center" vertical="center" wrapText="1"/>
      <protection/>
    </xf>
    <xf numFmtId="4" fontId="26" fillId="0" borderId="93" xfId="92" applyNumberFormat="1" applyFont="1" applyBorder="1" applyAlignment="1">
      <alignment horizontal="center" vertical="center" wrapText="1"/>
      <protection/>
    </xf>
    <xf numFmtId="4" fontId="26" fillId="0" borderId="94" xfId="92" applyNumberFormat="1" applyFont="1" applyBorder="1" applyAlignment="1">
      <alignment horizontal="center" vertical="center" wrapText="1"/>
      <protection/>
    </xf>
    <xf numFmtId="164" fontId="26" fillId="0" borderId="92" xfId="92" applyNumberFormat="1" applyFont="1" applyBorder="1" applyAlignment="1">
      <alignment horizontal="center" vertical="center" wrapText="1"/>
      <protection/>
    </xf>
    <xf numFmtId="164" fontId="26" fillId="0" borderId="93" xfId="92" applyNumberFormat="1" applyFont="1" applyBorder="1" applyAlignment="1">
      <alignment horizontal="center" vertical="center" wrapText="1"/>
      <protection/>
    </xf>
    <xf numFmtId="164" fontId="26" fillId="0" borderId="94" xfId="92" applyNumberFormat="1" applyFont="1" applyBorder="1" applyAlignment="1">
      <alignment horizontal="center" vertical="center" wrapText="1"/>
      <protection/>
    </xf>
    <xf numFmtId="0" fontId="3" fillId="61" borderId="87" xfId="92" applyFont="1" applyFill="1" applyBorder="1" applyAlignment="1">
      <alignment horizontal="center" vertical="center"/>
      <protection/>
    </xf>
    <xf numFmtId="0" fontId="3" fillId="61" borderId="41" xfId="92" applyFont="1" applyFill="1" applyBorder="1" applyAlignment="1">
      <alignment horizontal="center" vertical="center"/>
      <protection/>
    </xf>
    <xf numFmtId="0" fontId="3" fillId="61" borderId="95" xfId="92" applyFont="1" applyFill="1" applyBorder="1" applyAlignment="1">
      <alignment horizontal="center" vertical="center"/>
      <protection/>
    </xf>
    <xf numFmtId="0" fontId="26" fillId="61" borderId="32" xfId="92" applyFont="1" applyFill="1" applyBorder="1" applyAlignment="1">
      <alignment/>
      <protection/>
    </xf>
    <xf numFmtId="0" fontId="26" fillId="61" borderId="34" xfId="92" applyFont="1" applyFill="1" applyBorder="1" applyAlignment="1">
      <alignment/>
      <protection/>
    </xf>
    <xf numFmtId="0" fontId="26" fillId="61" borderId="47" xfId="92" applyFont="1" applyFill="1" applyBorder="1" applyAlignment="1">
      <alignment/>
      <protection/>
    </xf>
    <xf numFmtId="164" fontId="25" fillId="46" borderId="23" xfId="92" applyNumberFormat="1" applyFont="1" applyFill="1" applyBorder="1" applyAlignment="1">
      <alignment horizontal="center" vertical="top" wrapText="1"/>
      <protection/>
    </xf>
    <xf numFmtId="164" fontId="25" fillId="46" borderId="24" xfId="92" applyNumberFormat="1" applyFont="1" applyFill="1" applyBorder="1" applyAlignment="1">
      <alignment horizontal="center" vertical="top" wrapText="1"/>
      <protection/>
    </xf>
    <xf numFmtId="164" fontId="25" fillId="46" borderId="25" xfId="92" applyNumberFormat="1" applyFont="1" applyFill="1" applyBorder="1" applyAlignment="1">
      <alignment horizontal="center" vertical="top" wrapText="1"/>
      <protection/>
    </xf>
    <xf numFmtId="0" fontId="21" fillId="63" borderId="46" xfId="92" applyFont="1" applyFill="1" applyBorder="1" applyAlignment="1">
      <alignment wrapText="1"/>
      <protection/>
    </xf>
    <xf numFmtId="0" fontId="104" fillId="63" borderId="36" xfId="0" applyFont="1" applyFill="1" applyBorder="1" applyAlignment="1">
      <alignment/>
    </xf>
    <xf numFmtId="0" fontId="104" fillId="63" borderId="52" xfId="0" applyFont="1" applyFill="1" applyBorder="1" applyAlignment="1">
      <alignment/>
    </xf>
    <xf numFmtId="0" fontId="23" fillId="56" borderId="42" xfId="92" applyFont="1" applyFill="1" applyBorder="1" applyAlignment="1">
      <alignment horizontal="center" vertical="center" wrapText="1"/>
      <protection/>
    </xf>
    <xf numFmtId="0" fontId="100" fillId="0" borderId="40" xfId="0" applyFont="1" applyBorder="1" applyAlignment="1">
      <alignment/>
    </xf>
    <xf numFmtId="0" fontId="100" fillId="0" borderId="45" xfId="0" applyFont="1" applyBorder="1" applyAlignment="1">
      <alignment/>
    </xf>
    <xf numFmtId="0" fontId="3" fillId="55" borderId="26" xfId="0" applyFont="1" applyFill="1" applyBorder="1" applyAlignment="1">
      <alignment horizontal="center" vertical="center" wrapText="1"/>
    </xf>
    <xf numFmtId="0" fontId="100" fillId="0" borderId="38" xfId="0" applyFont="1" applyBorder="1" applyAlignment="1">
      <alignment/>
    </xf>
    <xf numFmtId="0" fontId="104" fillId="0" borderId="36" xfId="0" applyFont="1" applyBorder="1" applyAlignment="1">
      <alignment/>
    </xf>
    <xf numFmtId="0" fontId="104" fillId="0" borderId="52" xfId="0" applyFont="1" applyBorder="1" applyAlignment="1">
      <alignment/>
    </xf>
    <xf numFmtId="0" fontId="23" fillId="56" borderId="41" xfId="92" applyFont="1" applyFill="1" applyBorder="1" applyAlignment="1">
      <alignment horizontal="center" vertical="center" wrapText="1"/>
      <protection/>
    </xf>
    <xf numFmtId="0" fontId="100" fillId="0" borderId="96" xfId="0" applyFont="1" applyBorder="1" applyAlignment="1">
      <alignment/>
    </xf>
    <xf numFmtId="0" fontId="100" fillId="0" borderId="50" xfId="0" applyFont="1" applyBorder="1" applyAlignment="1">
      <alignment/>
    </xf>
    <xf numFmtId="0" fontId="21" fillId="64" borderId="46" xfId="92" applyFont="1" applyFill="1" applyBorder="1" applyAlignment="1">
      <alignment wrapText="1"/>
      <protection/>
    </xf>
    <xf numFmtId="0" fontId="100" fillId="56" borderId="96" xfId="0" applyFont="1" applyFill="1" applyBorder="1" applyAlignment="1">
      <alignment/>
    </xf>
    <xf numFmtId="0" fontId="100" fillId="56" borderId="50" xfId="0" applyFont="1" applyFill="1" applyBorder="1" applyAlignment="1">
      <alignment/>
    </xf>
    <xf numFmtId="4" fontId="26" fillId="0" borderId="24" xfId="92" applyNumberFormat="1" applyFont="1" applyBorder="1" applyAlignment="1">
      <alignment horizontal="center" vertical="center" wrapText="1"/>
      <protection/>
    </xf>
    <xf numFmtId="4" fontId="26" fillId="0" borderId="35" xfId="92" applyNumberFormat="1" applyFont="1" applyBorder="1" applyAlignment="1">
      <alignment horizontal="center" vertical="center" wrapText="1"/>
      <protection/>
    </xf>
    <xf numFmtId="164" fontId="26" fillId="0" borderId="24" xfId="92" applyNumberFormat="1" applyFont="1" applyBorder="1" applyAlignment="1">
      <alignment horizontal="center" vertical="center" wrapText="1"/>
      <protection/>
    </xf>
    <xf numFmtId="164" fontId="26" fillId="0" borderId="35" xfId="92" applyNumberFormat="1" applyFont="1" applyBorder="1" applyAlignment="1">
      <alignment horizontal="center" vertical="center" wrapText="1"/>
      <protection/>
    </xf>
    <xf numFmtId="0" fontId="21" fillId="63" borderId="34" xfId="92" applyFont="1" applyFill="1" applyBorder="1" applyAlignment="1">
      <alignment wrapText="1"/>
      <protection/>
    </xf>
    <xf numFmtId="0" fontId="104" fillId="63" borderId="24" xfId="0" applyFont="1" applyFill="1" applyBorder="1" applyAlignment="1">
      <alignment/>
    </xf>
    <xf numFmtId="0" fontId="104" fillId="63" borderId="35" xfId="0" applyFont="1" applyFill="1" applyBorder="1" applyAlignment="1">
      <alignment/>
    </xf>
    <xf numFmtId="0" fontId="100" fillId="56" borderId="40" xfId="0" applyFont="1" applyFill="1" applyBorder="1" applyAlignment="1">
      <alignment/>
    </xf>
    <xf numFmtId="0" fontId="100" fillId="56" borderId="45" xfId="0" applyFont="1" applyFill="1" applyBorder="1" applyAlignment="1">
      <alignment/>
    </xf>
    <xf numFmtId="0" fontId="23" fillId="56" borderId="96" xfId="92" applyFont="1" applyFill="1" applyBorder="1" applyAlignment="1">
      <alignment horizontal="center" vertical="center" wrapText="1"/>
      <protection/>
    </xf>
    <xf numFmtId="0" fontId="23" fillId="56" borderId="50" xfId="92" applyFont="1" applyFill="1" applyBorder="1" applyAlignment="1">
      <alignment horizontal="center" vertical="center" wrapText="1"/>
      <protection/>
    </xf>
    <xf numFmtId="0" fontId="30" fillId="28" borderId="46" xfId="92" applyFont="1" applyFill="1" applyBorder="1" applyAlignment="1">
      <alignment horizontal="left"/>
      <protection/>
    </xf>
    <xf numFmtId="0" fontId="30" fillId="28" borderId="36" xfId="92" applyFont="1" applyFill="1" applyBorder="1" applyAlignment="1">
      <alignment horizontal="left"/>
      <protection/>
    </xf>
    <xf numFmtId="0" fontId="100" fillId="28" borderId="36" xfId="0" applyFont="1" applyFill="1" applyBorder="1" applyAlignment="1">
      <alignment/>
    </xf>
    <xf numFmtId="0" fontId="100" fillId="28" borderId="52" xfId="0" applyFont="1" applyFill="1" applyBorder="1" applyAlignment="1">
      <alignment/>
    </xf>
    <xf numFmtId="164" fontId="26" fillId="55" borderId="24" xfId="92" applyNumberFormat="1" applyFont="1" applyFill="1" applyBorder="1" applyAlignment="1">
      <alignment horizontal="center" vertical="center" wrapText="1"/>
      <protection/>
    </xf>
    <xf numFmtId="164" fontId="26" fillId="55" borderId="35" xfId="92" applyNumberFormat="1" applyFont="1" applyFill="1" applyBorder="1" applyAlignment="1">
      <alignment horizontal="center" vertical="center" wrapText="1"/>
      <protection/>
    </xf>
    <xf numFmtId="0" fontId="3" fillId="56" borderId="41" xfId="0" applyFont="1" applyFill="1" applyBorder="1" applyAlignment="1">
      <alignment horizontal="center" wrapText="1"/>
    </xf>
    <xf numFmtId="0" fontId="3" fillId="55" borderId="97" xfId="0" applyFont="1" applyFill="1" applyBorder="1" applyAlignment="1">
      <alignment horizontal="left" vertical="center" wrapText="1"/>
    </xf>
    <xf numFmtId="0" fontId="3" fillId="55" borderId="65" xfId="0" applyFont="1" applyFill="1" applyBorder="1" applyAlignment="1">
      <alignment horizontal="left" vertical="center" wrapText="1"/>
    </xf>
    <xf numFmtId="0" fontId="3" fillId="55" borderId="21" xfId="0" applyFont="1" applyFill="1" applyBorder="1" applyAlignment="1">
      <alignment horizontal="left" vertical="center" wrapText="1"/>
    </xf>
    <xf numFmtId="0" fontId="33" fillId="28" borderId="34" xfId="92" applyFont="1" applyFill="1" applyBorder="1" applyAlignment="1">
      <alignment wrapText="1"/>
      <protection/>
    </xf>
    <xf numFmtId="0" fontId="111" fillId="28" borderId="24" xfId="0" applyFont="1" applyFill="1" applyBorder="1" applyAlignment="1">
      <alignment/>
    </xf>
    <xf numFmtId="0" fontId="111" fillId="28" borderId="35" xfId="0" applyFont="1" applyFill="1" applyBorder="1" applyAlignment="1">
      <alignment/>
    </xf>
    <xf numFmtId="0" fontId="23" fillId="56" borderId="40" xfId="92" applyFont="1" applyFill="1" applyBorder="1" applyAlignment="1">
      <alignment horizontal="center" vertical="center" wrapText="1"/>
      <protection/>
    </xf>
    <xf numFmtId="0" fontId="26" fillId="56" borderId="40" xfId="92" applyFont="1" applyFill="1" applyBorder="1" applyAlignment="1">
      <alignment horizontal="center" vertical="center" wrapText="1"/>
      <protection/>
    </xf>
    <xf numFmtId="0" fontId="26" fillId="56" borderId="45" xfId="92" applyFont="1" applyFill="1" applyBorder="1" applyAlignment="1">
      <alignment horizontal="center" vertical="center" wrapText="1"/>
      <protection/>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23" fillId="56" borderId="45" xfId="92" applyFont="1" applyFill="1" applyBorder="1" applyAlignment="1">
      <alignment horizontal="center" vertical="center" wrapText="1"/>
      <protection/>
    </xf>
    <xf numFmtId="0" fontId="52" fillId="0" borderId="0" xfId="0" applyFont="1" applyBorder="1" applyAlignment="1">
      <alignment vertical="center" wrapText="1"/>
    </xf>
    <xf numFmtId="0" fontId="62" fillId="0" borderId="0" xfId="92" applyFont="1" applyAlignment="1">
      <alignment wrapText="1"/>
      <protection/>
    </xf>
    <xf numFmtId="0" fontId="105" fillId="0" borderId="0" xfId="0" applyFont="1" applyAlignment="1">
      <alignment wrapText="1"/>
    </xf>
    <xf numFmtId="0" fontId="26" fillId="61" borderId="32" xfId="92" applyFont="1" applyFill="1" applyBorder="1" applyAlignment="1">
      <alignment horizontal="center"/>
      <protection/>
    </xf>
    <xf numFmtId="0" fontId="26" fillId="61" borderId="34" xfId="92" applyFont="1" applyFill="1" applyBorder="1" applyAlignment="1">
      <alignment horizontal="center"/>
      <protection/>
    </xf>
    <xf numFmtId="0" fontId="26" fillId="61" borderId="47" xfId="92" applyFont="1" applyFill="1" applyBorder="1" applyAlignment="1">
      <alignment horizontal="center"/>
      <protection/>
    </xf>
    <xf numFmtId="0" fontId="23" fillId="46" borderId="23" xfId="0" applyFont="1" applyFill="1" applyBorder="1" applyAlignment="1">
      <alignment horizontal="left" vertical="top" wrapText="1"/>
    </xf>
    <xf numFmtId="0" fontId="23" fillId="46" borderId="24" xfId="0" applyFont="1" applyFill="1" applyBorder="1" applyAlignment="1">
      <alignment horizontal="left" vertical="top" wrapText="1"/>
    </xf>
    <xf numFmtId="0" fontId="23" fillId="46" borderId="25" xfId="0" applyFont="1" applyFill="1" applyBorder="1" applyAlignment="1">
      <alignment horizontal="left" vertical="top" wrapText="1"/>
    </xf>
    <xf numFmtId="43" fontId="23" fillId="46" borderId="23" xfId="70" applyFont="1" applyFill="1" applyBorder="1" applyAlignment="1">
      <alignment horizontal="center" vertical="top" wrapText="1"/>
    </xf>
    <xf numFmtId="43" fontId="23" fillId="46" borderId="24" xfId="70" applyFont="1" applyFill="1" applyBorder="1" applyAlignment="1">
      <alignment horizontal="center" vertical="top" wrapText="1"/>
    </xf>
    <xf numFmtId="43" fontId="23" fillId="46" borderId="25" xfId="70" applyFont="1" applyFill="1" applyBorder="1" applyAlignment="1">
      <alignment horizontal="center" vertical="top" wrapText="1"/>
    </xf>
    <xf numFmtId="0" fontId="26" fillId="0" borderId="24" xfId="92" applyFont="1" applyBorder="1" applyAlignment="1">
      <alignment horizontal="center" vertical="center"/>
      <protection/>
    </xf>
    <xf numFmtId="0" fontId="26" fillId="0" borderId="35" xfId="92" applyFont="1" applyBorder="1" applyAlignment="1">
      <alignment horizontal="center" vertical="center"/>
      <protection/>
    </xf>
    <xf numFmtId="0" fontId="26" fillId="55" borderId="24" xfId="92" applyFont="1" applyFill="1" applyBorder="1" applyAlignment="1">
      <alignment horizontal="center" vertical="center"/>
      <protection/>
    </xf>
    <xf numFmtId="0" fontId="26" fillId="55" borderId="35" xfId="92" applyFont="1" applyFill="1" applyBorder="1" applyAlignment="1">
      <alignment horizontal="center" vertical="center"/>
      <protection/>
    </xf>
    <xf numFmtId="0" fontId="23" fillId="46" borderId="23" xfId="0" applyFont="1" applyFill="1" applyBorder="1" applyAlignment="1">
      <alignment horizontal="center" vertical="top" wrapText="1"/>
    </xf>
    <xf numFmtId="0" fontId="23" fillId="46" borderId="24" xfId="0" applyFont="1" applyFill="1" applyBorder="1" applyAlignment="1">
      <alignment horizontal="center" vertical="top" wrapText="1"/>
    </xf>
    <xf numFmtId="0" fontId="23" fillId="46" borderId="25" xfId="0" applyFont="1" applyFill="1" applyBorder="1" applyAlignment="1">
      <alignment horizontal="center" vertical="top" wrapText="1"/>
    </xf>
    <xf numFmtId="0" fontId="112" fillId="28" borderId="36" xfId="0" applyFont="1" applyFill="1" applyBorder="1" applyAlignment="1">
      <alignment/>
    </xf>
    <xf numFmtId="0" fontId="112" fillId="28" borderId="52" xfId="0" applyFont="1" applyFill="1" applyBorder="1" applyAlignment="1">
      <alignment/>
    </xf>
    <xf numFmtId="0" fontId="23" fillId="46" borderId="23" xfId="92" applyFont="1" applyFill="1" applyBorder="1" applyAlignment="1">
      <alignment horizontal="center" vertical="top" wrapText="1"/>
      <protection/>
    </xf>
    <xf numFmtId="0" fontId="23" fillId="46" borderId="24" xfId="92" applyFont="1" applyFill="1" applyBorder="1" applyAlignment="1">
      <alignment horizontal="center" vertical="top" wrapText="1"/>
      <protection/>
    </xf>
    <xf numFmtId="0" fontId="23" fillId="46" borderId="25" xfId="92" applyFont="1" applyFill="1" applyBorder="1" applyAlignment="1">
      <alignment horizontal="center" vertical="top" wrapText="1"/>
      <protection/>
    </xf>
    <xf numFmtId="0" fontId="3" fillId="55" borderId="95" xfId="0" applyFont="1" applyFill="1" applyBorder="1" applyAlignment="1">
      <alignment horizontal="left" vertical="center" wrapText="1"/>
    </xf>
    <xf numFmtId="0" fontId="3" fillId="55" borderId="71" xfId="0" applyFont="1" applyFill="1" applyBorder="1" applyAlignment="1">
      <alignment horizontal="left" vertical="center" wrapText="1"/>
    </xf>
    <xf numFmtId="0" fontId="23" fillId="61" borderId="23" xfId="92" applyFont="1" applyFill="1" applyBorder="1" applyAlignment="1">
      <alignment horizontal="center" vertical="top" wrapText="1"/>
      <protection/>
    </xf>
    <xf numFmtId="0" fontId="23" fillId="61" borderId="24" xfId="92" applyFont="1" applyFill="1" applyBorder="1" applyAlignment="1">
      <alignment horizontal="center" vertical="top" wrapText="1"/>
      <protection/>
    </xf>
    <xf numFmtId="0" fontId="23" fillId="61" borderId="25" xfId="92" applyFont="1" applyFill="1" applyBorder="1" applyAlignment="1">
      <alignment horizontal="center" vertical="top" wrapText="1"/>
      <protection/>
    </xf>
    <xf numFmtId="0" fontId="3" fillId="0" borderId="97" xfId="0" applyFont="1" applyBorder="1" applyAlignment="1">
      <alignment horizontal="left" vertical="center" wrapText="1"/>
    </xf>
    <xf numFmtId="0" fontId="3" fillId="0" borderId="65" xfId="0" applyFont="1" applyBorder="1" applyAlignment="1">
      <alignment horizontal="left" vertical="center" wrapText="1"/>
    </xf>
    <xf numFmtId="0" fontId="3" fillId="0" borderId="21" xfId="0" applyFont="1" applyBorder="1" applyAlignment="1">
      <alignment horizontal="left" vertical="center" wrapText="1"/>
    </xf>
    <xf numFmtId="0" fontId="62" fillId="0" borderId="0" xfId="92" applyFont="1" applyAlignment="1">
      <alignment horizontal="left"/>
      <protection/>
    </xf>
    <xf numFmtId="0" fontId="33" fillId="28" borderId="26" xfId="0" applyFont="1" applyFill="1" applyBorder="1" applyAlignment="1">
      <alignment horizontal="center" wrapText="1"/>
    </xf>
    <xf numFmtId="0" fontId="33" fillId="28" borderId="38" xfId="0" applyFont="1" applyFill="1" applyBorder="1" applyAlignment="1">
      <alignment horizontal="center" wrapText="1"/>
    </xf>
    <xf numFmtId="0" fontId="33" fillId="28" borderId="39" xfId="0" applyFont="1" applyFill="1" applyBorder="1" applyAlignment="1">
      <alignment horizontal="center" wrapText="1"/>
    </xf>
    <xf numFmtId="0" fontId="100" fillId="61" borderId="32" xfId="0" applyFont="1" applyFill="1" applyBorder="1" applyAlignment="1">
      <alignment horizontal="center"/>
    </xf>
    <xf numFmtId="0" fontId="100" fillId="61" borderId="34" xfId="0" applyFont="1" applyFill="1" applyBorder="1" applyAlignment="1">
      <alignment horizontal="center"/>
    </xf>
    <xf numFmtId="0" fontId="100" fillId="61" borderId="47" xfId="0" applyFont="1" applyFill="1" applyBorder="1" applyAlignment="1">
      <alignment horizontal="center"/>
    </xf>
    <xf numFmtId="0" fontId="23" fillId="56" borderId="26" xfId="92" applyFont="1" applyFill="1" applyBorder="1" applyAlignment="1">
      <alignment horizontal="center" vertical="center" wrapText="1"/>
      <protection/>
    </xf>
    <xf numFmtId="0" fontId="100" fillId="56" borderId="38" xfId="0" applyFont="1" applyFill="1" applyBorder="1" applyAlignment="1">
      <alignment/>
    </xf>
    <xf numFmtId="0" fontId="100" fillId="56" borderId="39" xfId="0" applyFont="1" applyFill="1" applyBorder="1" applyAlignment="1">
      <alignment/>
    </xf>
    <xf numFmtId="0" fontId="3" fillId="56" borderId="26" xfId="0" applyFont="1" applyFill="1" applyBorder="1" applyAlignment="1">
      <alignment horizontal="center" wrapText="1"/>
    </xf>
    <xf numFmtId="0" fontId="100" fillId="0" borderId="39" xfId="0" applyFont="1" applyBorder="1" applyAlignment="1">
      <alignment/>
    </xf>
    <xf numFmtId="0" fontId="23" fillId="61" borderId="32" xfId="92" applyFont="1" applyFill="1" applyBorder="1" applyAlignment="1">
      <alignment horizontal="center" vertical="center" wrapText="1"/>
      <protection/>
    </xf>
    <xf numFmtId="0" fontId="23" fillId="61" borderId="34" xfId="92" applyFont="1" applyFill="1" applyBorder="1" applyAlignment="1">
      <alignment horizontal="center" vertical="center" wrapText="1"/>
      <protection/>
    </xf>
    <xf numFmtId="0" fontId="23" fillId="61" borderId="47" xfId="92" applyFont="1" applyFill="1" applyBorder="1" applyAlignment="1">
      <alignment horizontal="center" vertical="center" wrapText="1"/>
      <protection/>
    </xf>
    <xf numFmtId="0" fontId="102" fillId="0" borderId="25" xfId="0" applyFont="1" applyBorder="1" applyAlignment="1">
      <alignment horizontal="left"/>
    </xf>
    <xf numFmtId="0" fontId="36" fillId="0" borderId="24" xfId="0" applyFont="1" applyBorder="1" applyAlignment="1">
      <alignment horizontal="center" vertical="top" wrapText="1"/>
    </xf>
    <xf numFmtId="0" fontId="36" fillId="0" borderId="25" xfId="0" applyFont="1" applyBorder="1" applyAlignment="1">
      <alignment horizontal="center" vertical="top" wrapText="1"/>
    </xf>
    <xf numFmtId="0" fontId="36" fillId="0" borderId="24" xfId="0" applyFont="1" applyBorder="1" applyAlignment="1">
      <alignment horizontal="center" vertical="center" wrapText="1"/>
    </xf>
    <xf numFmtId="0" fontId="36" fillId="0" borderId="35" xfId="0" applyFont="1" applyBorder="1" applyAlignment="1">
      <alignment horizontal="center" vertical="center" wrapText="1"/>
    </xf>
    <xf numFmtId="0" fontId="36" fillId="55" borderId="24" xfId="0" applyFont="1" applyFill="1" applyBorder="1" applyAlignment="1">
      <alignment horizontal="center" vertical="center" wrapText="1"/>
    </xf>
    <xf numFmtId="0" fontId="36" fillId="55" borderId="35" xfId="0" applyFont="1" applyFill="1" applyBorder="1" applyAlignment="1">
      <alignment horizontal="center" vertical="center" wrapText="1"/>
    </xf>
    <xf numFmtId="0" fontId="36" fillId="0" borderId="40" xfId="0" applyFont="1" applyBorder="1" applyAlignment="1">
      <alignment horizontal="center" vertical="center" wrapText="1"/>
    </xf>
    <xf numFmtId="0" fontId="36" fillId="0" borderId="45" xfId="0" applyFont="1" applyBorder="1" applyAlignment="1">
      <alignment horizontal="center" vertical="center" wrapText="1"/>
    </xf>
    <xf numFmtId="0" fontId="23" fillId="46" borderId="78" xfId="0" applyFont="1" applyFill="1" applyBorder="1" applyAlignment="1">
      <alignment horizontal="center" vertical="top" wrapText="1"/>
    </xf>
    <xf numFmtId="0" fontId="0" fillId="0" borderId="96" xfId="0" applyBorder="1" applyAlignment="1">
      <alignment/>
    </xf>
    <xf numFmtId="0" fontId="0" fillId="0" borderId="71" xfId="0" applyBorder="1" applyAlignment="1">
      <alignment/>
    </xf>
    <xf numFmtId="0" fontId="102" fillId="61" borderId="87" xfId="0" applyFont="1" applyFill="1" applyBorder="1" applyAlignment="1">
      <alignment horizontal="center" vertical="center" wrapText="1"/>
    </xf>
    <xf numFmtId="0" fontId="102" fillId="61" borderId="41" xfId="0" applyFont="1" applyFill="1" applyBorder="1" applyAlignment="1">
      <alignment horizontal="center" vertical="center" wrapText="1"/>
    </xf>
    <xf numFmtId="0" fontId="102" fillId="61" borderId="95" xfId="0" applyFont="1" applyFill="1" applyBorder="1" applyAlignment="1">
      <alignment horizontal="center" vertical="center" wrapText="1"/>
    </xf>
    <xf numFmtId="0" fontId="21" fillId="63" borderId="26" xfId="92" applyFont="1" applyFill="1" applyBorder="1" applyAlignment="1">
      <alignment wrapText="1"/>
      <protection/>
    </xf>
    <xf numFmtId="0" fontId="104" fillId="63" borderId="38" xfId="0" applyFont="1" applyFill="1" applyBorder="1" applyAlignment="1">
      <alignment/>
    </xf>
    <xf numFmtId="0" fontId="104" fillId="63" borderId="39" xfId="0" applyFont="1" applyFill="1" applyBorder="1" applyAlignment="1">
      <alignment/>
    </xf>
    <xf numFmtId="0" fontId="23" fillId="56" borderId="95" xfId="92" applyFont="1" applyFill="1" applyBorder="1" applyAlignment="1">
      <alignment horizontal="center" vertical="center" wrapText="1"/>
      <protection/>
    </xf>
    <xf numFmtId="0" fontId="100" fillId="56" borderId="71" xfId="0" applyFont="1" applyFill="1" applyBorder="1" applyAlignment="1">
      <alignment/>
    </xf>
    <xf numFmtId="0" fontId="100" fillId="56" borderId="72" xfId="0" applyFont="1" applyFill="1" applyBorder="1" applyAlignment="1">
      <alignment/>
    </xf>
    <xf numFmtId="0" fontId="100" fillId="0" borderId="38" xfId="0" applyNumberFormat="1" applyFont="1"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62" fillId="0" borderId="0" xfId="0" applyFont="1" applyAlignment="1">
      <alignment horizontal="left" wrapText="1"/>
    </xf>
    <xf numFmtId="0" fontId="23" fillId="61" borderId="42" xfId="92" applyFont="1" applyFill="1" applyBorder="1" applyAlignment="1">
      <alignment horizontal="center" vertical="center" wrapText="1"/>
      <protection/>
    </xf>
    <xf numFmtId="0" fontId="102" fillId="0" borderId="40" xfId="0" applyFont="1" applyBorder="1" applyAlignment="1">
      <alignment horizontal="left"/>
    </xf>
    <xf numFmtId="0" fontId="36" fillId="0" borderId="40" xfId="0" applyFont="1" applyBorder="1" applyAlignment="1">
      <alignment horizontal="center" vertical="top" wrapText="1"/>
    </xf>
    <xf numFmtId="0" fontId="27" fillId="28" borderId="26" xfId="0" applyFont="1" applyFill="1" applyBorder="1" applyAlignment="1">
      <alignment horizontal="left" vertical="top" wrapText="1"/>
    </xf>
    <xf numFmtId="0" fontId="27" fillId="28" borderId="38" xfId="0" applyFont="1" applyFill="1" applyBorder="1" applyAlignment="1">
      <alignment horizontal="left" vertical="top" wrapText="1"/>
    </xf>
    <xf numFmtId="0" fontId="27" fillId="28" borderId="39" xfId="0" applyFont="1" applyFill="1" applyBorder="1" applyAlignment="1">
      <alignment horizontal="left" vertical="top" wrapText="1"/>
    </xf>
    <xf numFmtId="0" fontId="100" fillId="0" borderId="71" xfId="0" applyNumberFormat="1" applyFont="1" applyBorder="1" applyAlignment="1">
      <alignment horizontal="center" wrapText="1"/>
    </xf>
    <xf numFmtId="0" fontId="100" fillId="0" borderId="72" xfId="0" applyNumberFormat="1" applyFont="1" applyBorder="1" applyAlignment="1">
      <alignment horizontal="center" wrapText="1"/>
    </xf>
    <xf numFmtId="0" fontId="23" fillId="55" borderId="95" xfId="0" applyFont="1" applyFill="1" applyBorder="1" applyAlignment="1">
      <alignment horizontal="left" vertical="top" wrapText="1"/>
    </xf>
    <xf numFmtId="0" fontId="23" fillId="55" borderId="71" xfId="0" applyFont="1" applyFill="1" applyBorder="1" applyAlignment="1">
      <alignment horizontal="left" vertical="top" wrapText="1"/>
    </xf>
    <xf numFmtId="0" fontId="33" fillId="20" borderId="34" xfId="0" applyFont="1" applyFill="1" applyBorder="1" applyAlignment="1">
      <alignment horizontal="center" wrapText="1"/>
    </xf>
    <xf numFmtId="0" fontId="33" fillId="20" borderId="24" xfId="0" applyFont="1" applyFill="1" applyBorder="1" applyAlignment="1">
      <alignment horizontal="center" wrapText="1"/>
    </xf>
    <xf numFmtId="0" fontId="33" fillId="20" borderId="35" xfId="0" applyFont="1" applyFill="1" applyBorder="1" applyAlignment="1">
      <alignment horizontal="center" wrapText="1"/>
    </xf>
    <xf numFmtId="0" fontId="23" fillId="56" borderId="42" xfId="0" applyFont="1" applyFill="1" applyBorder="1" applyAlignment="1">
      <alignment horizontal="center" vertical="center" wrapText="1"/>
    </xf>
    <xf numFmtId="0" fontId="23" fillId="56" borderId="40" xfId="0" applyFont="1" applyFill="1" applyBorder="1" applyAlignment="1">
      <alignment horizontal="center" vertical="center" wrapText="1"/>
    </xf>
    <xf numFmtId="0" fontId="23" fillId="56" borderId="45" xfId="0" applyFont="1" applyFill="1" applyBorder="1" applyAlignment="1">
      <alignment horizontal="center" vertical="center" wrapText="1"/>
    </xf>
    <xf numFmtId="0" fontId="23" fillId="56" borderId="41" xfId="0" applyFont="1" applyFill="1" applyBorder="1" applyAlignment="1">
      <alignment horizontal="center" vertical="center" wrapText="1"/>
    </xf>
    <xf numFmtId="0" fontId="23" fillId="56" borderId="96" xfId="0" applyFont="1" applyFill="1" applyBorder="1" applyAlignment="1">
      <alignment horizontal="center" vertical="center" wrapText="1"/>
    </xf>
    <xf numFmtId="0" fontId="23" fillId="56" borderId="50" xfId="0" applyFont="1" applyFill="1" applyBorder="1" applyAlignment="1">
      <alignment horizontal="center" vertical="center" wrapText="1"/>
    </xf>
    <xf numFmtId="0" fontId="102" fillId="61" borderId="87" xfId="0" applyFont="1" applyFill="1" applyBorder="1" applyAlignment="1">
      <alignment horizontal="center" vertical="center"/>
    </xf>
    <xf numFmtId="0" fontId="102" fillId="61" borderId="41" xfId="0" applyFont="1" applyFill="1" applyBorder="1" applyAlignment="1">
      <alignment horizontal="center" vertical="center"/>
    </xf>
    <xf numFmtId="0" fontId="102" fillId="61" borderId="95" xfId="0" applyFont="1" applyFill="1" applyBorder="1" applyAlignment="1">
      <alignment horizontal="center" vertical="center"/>
    </xf>
    <xf numFmtId="0" fontId="21" fillId="28" borderId="46" xfId="0" applyFont="1" applyFill="1" applyBorder="1" applyAlignment="1">
      <alignment horizontal="left" vertical="top" wrapText="1"/>
    </xf>
    <xf numFmtId="0" fontId="21" fillId="28" borderId="36" xfId="0" applyFont="1" applyFill="1" applyBorder="1" applyAlignment="1">
      <alignment horizontal="left" vertical="top" wrapText="1"/>
    </xf>
    <xf numFmtId="0" fontId="21" fillId="28" borderId="52" xfId="0" applyFont="1" applyFill="1" applyBorder="1" applyAlignment="1">
      <alignment horizontal="left" vertical="top" wrapText="1"/>
    </xf>
    <xf numFmtId="0" fontId="23" fillId="61" borderId="23" xfId="0" applyFont="1" applyFill="1" applyBorder="1" applyAlignment="1">
      <alignment horizontal="center" vertical="top" wrapText="1"/>
    </xf>
    <xf numFmtId="0" fontId="36" fillId="61" borderId="24" xfId="0" applyFont="1" applyFill="1" applyBorder="1" applyAlignment="1">
      <alignment horizontal="center" vertical="top" wrapText="1"/>
    </xf>
    <xf numFmtId="0" fontId="36" fillId="61" borderId="25" xfId="0" applyFont="1" applyFill="1" applyBorder="1" applyAlignment="1">
      <alignment horizontal="center" vertical="top" wrapText="1"/>
    </xf>
    <xf numFmtId="0" fontId="23" fillId="61" borderId="24" xfId="0" applyFont="1" applyFill="1" applyBorder="1" applyAlignment="1">
      <alignment horizontal="center" vertical="top" wrapText="1"/>
    </xf>
    <xf numFmtId="0" fontId="23" fillId="61" borderId="25" xfId="0" applyFont="1" applyFill="1" applyBorder="1" applyAlignment="1">
      <alignment horizontal="center" vertical="top" wrapText="1"/>
    </xf>
    <xf numFmtId="0" fontId="36" fillId="55" borderId="24" xfId="0" applyFont="1" applyFill="1" applyBorder="1" applyAlignment="1">
      <alignment horizontal="center" wrapText="1"/>
    </xf>
    <xf numFmtId="0" fontId="100" fillId="55" borderId="24" xfId="0" applyFont="1" applyFill="1" applyBorder="1" applyAlignment="1">
      <alignment horizontal="center" wrapText="1"/>
    </xf>
    <xf numFmtId="0" fontId="100" fillId="55" borderId="35" xfId="0" applyFont="1" applyFill="1" applyBorder="1" applyAlignment="1">
      <alignment horizontal="center" wrapText="1"/>
    </xf>
    <xf numFmtId="0" fontId="102" fillId="61" borderId="98" xfId="0" applyFont="1" applyFill="1" applyBorder="1" applyAlignment="1">
      <alignment horizontal="center" vertical="center"/>
    </xf>
    <xf numFmtId="0" fontId="102" fillId="61" borderId="99" xfId="0" applyFont="1" applyFill="1" applyBorder="1" applyAlignment="1">
      <alignment horizontal="center" vertical="center"/>
    </xf>
    <xf numFmtId="0" fontId="102" fillId="61" borderId="100" xfId="0" applyFont="1" applyFill="1" applyBorder="1" applyAlignment="1">
      <alignment horizontal="center" vertical="center"/>
    </xf>
    <xf numFmtId="0" fontId="23" fillId="46" borderId="36" xfId="0" applyFont="1" applyFill="1" applyBorder="1" applyAlignment="1">
      <alignment horizontal="center" vertical="top" wrapText="1"/>
    </xf>
    <xf numFmtId="0" fontId="23" fillId="46" borderId="40" xfId="0" applyFont="1" applyFill="1" applyBorder="1" applyAlignment="1">
      <alignment horizontal="center" vertical="top" wrapText="1"/>
    </xf>
    <xf numFmtId="0" fontId="34" fillId="0" borderId="0" xfId="0" applyFont="1" applyAlignment="1">
      <alignment horizontal="left"/>
    </xf>
    <xf numFmtId="0" fontId="33" fillId="28" borderId="34" xfId="0" applyFont="1" applyFill="1" applyBorder="1" applyAlignment="1">
      <alignment horizontal="center" wrapText="1"/>
    </xf>
    <xf numFmtId="0" fontId="33" fillId="28" borderId="24" xfId="0" applyFont="1" applyFill="1" applyBorder="1" applyAlignment="1">
      <alignment horizontal="center" wrapText="1"/>
    </xf>
    <xf numFmtId="0" fontId="33" fillId="28" borderId="35" xfId="0" applyFont="1" applyFill="1" applyBorder="1" applyAlignment="1">
      <alignment horizontal="center" wrapText="1"/>
    </xf>
    <xf numFmtId="0" fontId="102" fillId="61" borderId="32" xfId="0" applyFont="1" applyFill="1" applyBorder="1" applyAlignment="1">
      <alignment horizontal="center" vertical="center"/>
    </xf>
    <xf numFmtId="0" fontId="102" fillId="61" borderId="34" xfId="0" applyFont="1" applyFill="1" applyBorder="1" applyAlignment="1">
      <alignment horizontal="center" vertical="center"/>
    </xf>
    <xf numFmtId="0" fontId="102" fillId="61" borderId="47" xfId="0" applyFont="1" applyFill="1" applyBorder="1" applyAlignment="1">
      <alignment horizontal="center" vertical="center"/>
    </xf>
    <xf numFmtId="0" fontId="36" fillId="61" borderId="24" xfId="0" applyFont="1" applyFill="1" applyBorder="1" applyAlignment="1">
      <alignment/>
    </xf>
    <xf numFmtId="0" fontId="36" fillId="61" borderId="25" xfId="0" applyFont="1" applyFill="1" applyBorder="1" applyAlignment="1">
      <alignment/>
    </xf>
    <xf numFmtId="0" fontId="102" fillId="61" borderId="32" xfId="0" applyFont="1" applyFill="1" applyBorder="1" applyAlignment="1">
      <alignment horizontal="center" vertical="center" wrapText="1"/>
    </xf>
    <xf numFmtId="0" fontId="102" fillId="61" borderId="34" xfId="0" applyFont="1" applyFill="1" applyBorder="1" applyAlignment="1">
      <alignment horizontal="center" vertical="center" wrapText="1"/>
    </xf>
    <xf numFmtId="0" fontId="102" fillId="61" borderId="47" xfId="0" applyFont="1" applyFill="1" applyBorder="1" applyAlignment="1">
      <alignment horizontal="center" vertical="center" wrapText="1"/>
    </xf>
    <xf numFmtId="4" fontId="36" fillId="55" borderId="24" xfId="0" applyNumberFormat="1" applyFont="1" applyFill="1" applyBorder="1" applyAlignment="1">
      <alignment horizontal="center" vertical="center" wrapText="1"/>
    </xf>
    <xf numFmtId="4" fontId="36" fillId="55" borderId="35" xfId="0" applyNumberFormat="1" applyFont="1" applyFill="1" applyBorder="1" applyAlignment="1">
      <alignment horizontal="center" vertical="center" wrapText="1"/>
    </xf>
    <xf numFmtId="0" fontId="23" fillId="56" borderId="46" xfId="0" applyFont="1" applyFill="1" applyBorder="1" applyAlignment="1">
      <alignment horizontal="center" vertical="center" wrapText="1"/>
    </xf>
    <xf numFmtId="0" fontId="23" fillId="56" borderId="36" xfId="0" applyFont="1" applyFill="1" applyBorder="1" applyAlignment="1">
      <alignment horizontal="center" vertical="center" wrapText="1"/>
    </xf>
    <xf numFmtId="0" fontId="23" fillId="56" borderId="52" xfId="0" applyFont="1" applyFill="1" applyBorder="1" applyAlignment="1">
      <alignment horizontal="center" vertical="center" wrapText="1"/>
    </xf>
    <xf numFmtId="0" fontId="100" fillId="0" borderId="97" xfId="0" applyNumberFormat="1" applyFont="1" applyBorder="1" applyAlignment="1">
      <alignment horizontal="left" wrapText="1"/>
    </xf>
    <xf numFmtId="0" fontId="100" fillId="0" borderId="65" xfId="0" applyNumberFormat="1" applyFont="1" applyBorder="1" applyAlignment="1">
      <alignment horizontal="left" wrapText="1"/>
    </xf>
    <xf numFmtId="0" fontId="100" fillId="0" borderId="21" xfId="0" applyNumberFormat="1" applyFont="1" applyBorder="1" applyAlignment="1">
      <alignment horizontal="left" wrapText="1"/>
    </xf>
    <xf numFmtId="0" fontId="36" fillId="0" borderId="71" xfId="0" applyNumberFormat="1" applyFont="1" applyBorder="1" applyAlignment="1">
      <alignment horizontal="center" wrapText="1"/>
    </xf>
    <xf numFmtId="0" fontId="36" fillId="0" borderId="72" xfId="0" applyNumberFormat="1" applyFont="1" applyBorder="1" applyAlignment="1">
      <alignment horizontal="center" wrapText="1"/>
    </xf>
    <xf numFmtId="3" fontId="36" fillId="0" borderId="24" xfId="0" applyNumberFormat="1" applyFont="1" applyBorder="1" applyAlignment="1">
      <alignment horizontal="center" vertical="center" wrapText="1"/>
    </xf>
    <xf numFmtId="3" fontId="36" fillId="0" borderId="35" xfId="0" applyNumberFormat="1" applyFont="1" applyBorder="1" applyAlignment="1">
      <alignment horizontal="center" vertical="center" wrapText="1"/>
    </xf>
    <xf numFmtId="3" fontId="36" fillId="55" borderId="24" xfId="0" applyNumberFormat="1" applyFont="1" applyFill="1" applyBorder="1" applyAlignment="1">
      <alignment horizontal="center" vertical="center" wrapText="1"/>
    </xf>
    <xf numFmtId="3" fontId="36" fillId="55" borderId="35" xfId="0" applyNumberFormat="1" applyFont="1" applyFill="1" applyBorder="1" applyAlignment="1">
      <alignment horizontal="center" vertical="center" wrapText="1"/>
    </xf>
    <xf numFmtId="0" fontId="23" fillId="55" borderId="95" xfId="0" applyFont="1" applyFill="1" applyBorder="1" applyAlignment="1">
      <alignment horizontal="center" vertical="top" wrapText="1"/>
    </xf>
    <xf numFmtId="0" fontId="23" fillId="55" borderId="71" xfId="0" applyFont="1" applyFill="1" applyBorder="1" applyAlignment="1">
      <alignment horizontal="center" vertical="top" wrapText="1"/>
    </xf>
    <xf numFmtId="0" fontId="23" fillId="46" borderId="101" xfId="0" applyFont="1" applyFill="1" applyBorder="1" applyAlignment="1">
      <alignment horizontal="center" vertical="top" wrapText="1"/>
    </xf>
    <xf numFmtId="0" fontId="23" fillId="46" borderId="102" xfId="0" applyFont="1" applyFill="1" applyBorder="1" applyAlignment="1">
      <alignment horizontal="center" vertical="top" wrapText="1"/>
    </xf>
    <xf numFmtId="0" fontId="23" fillId="46" borderId="103" xfId="0" applyFont="1" applyFill="1" applyBorder="1" applyAlignment="1">
      <alignment horizontal="center" vertical="top" wrapText="1"/>
    </xf>
    <xf numFmtId="0" fontId="23" fillId="46" borderId="104" xfId="0" applyFont="1" applyFill="1" applyBorder="1" applyAlignment="1">
      <alignment horizontal="center" vertical="top" wrapText="1"/>
    </xf>
    <xf numFmtId="0" fontId="36" fillId="0" borderId="96" xfId="0" applyFont="1" applyBorder="1" applyAlignment="1">
      <alignment horizontal="center" vertical="top" wrapText="1"/>
    </xf>
    <xf numFmtId="0" fontId="36" fillId="0" borderId="71" xfId="0" applyFont="1" applyBorder="1" applyAlignment="1">
      <alignment horizontal="center" vertical="top" wrapText="1"/>
    </xf>
    <xf numFmtId="0" fontId="36" fillId="55" borderId="92" xfId="0" applyFont="1" applyFill="1" applyBorder="1" applyAlignment="1">
      <alignment horizontal="center" vertical="center" wrapText="1"/>
    </xf>
    <xf numFmtId="0" fontId="36" fillId="55" borderId="93" xfId="0" applyFont="1" applyFill="1" applyBorder="1" applyAlignment="1">
      <alignment horizontal="center" vertical="center" wrapText="1"/>
    </xf>
    <xf numFmtId="0" fontId="36" fillId="55" borderId="94" xfId="0" applyFont="1" applyFill="1" applyBorder="1" applyAlignment="1">
      <alignment horizontal="center" vertical="center" wrapText="1"/>
    </xf>
    <xf numFmtId="0" fontId="37" fillId="0" borderId="65" xfId="0" applyNumberFormat="1" applyFont="1" applyBorder="1" applyAlignment="1">
      <alignment horizontal="center" wrapText="1"/>
    </xf>
    <xf numFmtId="0" fontId="37" fillId="0" borderId="21" xfId="0" applyNumberFormat="1" applyFont="1" applyBorder="1" applyAlignment="1">
      <alignment horizontal="center" wrapText="1"/>
    </xf>
    <xf numFmtId="0" fontId="23" fillId="46" borderId="105" xfId="0" applyFont="1" applyFill="1" applyBorder="1" applyAlignment="1">
      <alignment horizontal="left" vertical="top" wrapText="1"/>
    </xf>
    <xf numFmtId="0" fontId="23" fillId="46" borderId="106" xfId="0" applyFont="1" applyFill="1" applyBorder="1" applyAlignment="1">
      <alignment horizontal="left" vertical="top" wrapText="1"/>
    </xf>
    <xf numFmtId="0" fontId="23" fillId="46" borderId="107" xfId="0" applyFont="1" applyFill="1" applyBorder="1" applyAlignment="1">
      <alignment horizontal="left" vertical="top" wrapText="1"/>
    </xf>
    <xf numFmtId="3" fontId="36" fillId="55" borderId="92" xfId="0" applyNumberFormat="1" applyFont="1" applyFill="1" applyBorder="1" applyAlignment="1">
      <alignment horizontal="center" vertical="center" wrapText="1"/>
    </xf>
    <xf numFmtId="3" fontId="36" fillId="55" borderId="93" xfId="0" applyNumberFormat="1" applyFont="1" applyFill="1" applyBorder="1" applyAlignment="1">
      <alignment horizontal="center" vertical="center" wrapText="1"/>
    </xf>
    <xf numFmtId="3" fontId="36" fillId="55" borderId="94" xfId="0" applyNumberFormat="1" applyFont="1" applyFill="1" applyBorder="1" applyAlignment="1">
      <alignment horizontal="center" vertical="center" wrapText="1"/>
    </xf>
    <xf numFmtId="0" fontId="23" fillId="46" borderId="101" xfId="0" applyFont="1" applyFill="1" applyBorder="1" applyAlignment="1">
      <alignment horizontal="left" vertical="top" wrapText="1"/>
    </xf>
    <xf numFmtId="0" fontId="23" fillId="46" borderId="102" xfId="0" applyFont="1" applyFill="1" applyBorder="1" applyAlignment="1">
      <alignment horizontal="left" vertical="top" wrapText="1"/>
    </xf>
    <xf numFmtId="0" fontId="23" fillId="46" borderId="103" xfId="0" applyFont="1" applyFill="1" applyBorder="1" applyAlignment="1">
      <alignment horizontal="left" vertical="top" wrapText="1"/>
    </xf>
    <xf numFmtId="0" fontId="23" fillId="46" borderId="104" xfId="0" applyFont="1" applyFill="1" applyBorder="1" applyAlignment="1">
      <alignment horizontal="left" vertical="top" wrapText="1"/>
    </xf>
    <xf numFmtId="0" fontId="36" fillId="55" borderId="92" xfId="0" applyFont="1" applyFill="1" applyBorder="1" applyAlignment="1">
      <alignment horizontal="center" wrapText="1"/>
    </xf>
    <xf numFmtId="0" fontId="36" fillId="55" borderId="93" xfId="0" applyFont="1" applyFill="1" applyBorder="1" applyAlignment="1">
      <alignment horizontal="center" wrapText="1"/>
    </xf>
    <xf numFmtId="0" fontId="36" fillId="55" borderId="94" xfId="0" applyFont="1" applyFill="1" applyBorder="1" applyAlignment="1">
      <alignment horizontal="center" wrapText="1"/>
    </xf>
    <xf numFmtId="0" fontId="33" fillId="28" borderId="0" xfId="0" applyFont="1" applyFill="1" applyBorder="1" applyAlignment="1">
      <alignment horizontal="center" vertical="distributed" wrapText="1"/>
    </xf>
    <xf numFmtId="0" fontId="33" fillId="28" borderId="64" xfId="0" applyFont="1" applyFill="1" applyBorder="1" applyAlignment="1">
      <alignment horizontal="center" vertical="distributed" wrapText="1"/>
    </xf>
    <xf numFmtId="0" fontId="23" fillId="55" borderId="47" xfId="0" applyFont="1" applyFill="1" applyBorder="1" applyAlignment="1">
      <alignment horizontal="center" vertical="top" wrapText="1"/>
    </xf>
    <xf numFmtId="0" fontId="23" fillId="55" borderId="25" xfId="0" applyFont="1" applyFill="1" applyBorder="1" applyAlignment="1">
      <alignment horizontal="center" vertical="top" wrapText="1"/>
    </xf>
    <xf numFmtId="3" fontId="100" fillId="61" borderId="32" xfId="0" applyNumberFormat="1" applyFont="1" applyFill="1" applyBorder="1" applyAlignment="1">
      <alignment horizontal="center"/>
    </xf>
    <xf numFmtId="3" fontId="100" fillId="61" borderId="34" xfId="0" applyNumberFormat="1" applyFont="1" applyFill="1" applyBorder="1" applyAlignment="1">
      <alignment horizontal="center"/>
    </xf>
    <xf numFmtId="3" fontId="100" fillId="61" borderId="47" xfId="0" applyNumberFormat="1" applyFont="1" applyFill="1" applyBorder="1" applyAlignment="1">
      <alignment horizontal="center"/>
    </xf>
    <xf numFmtId="3" fontId="23" fillId="46" borderId="105" xfId="0" applyNumberFormat="1" applyFont="1" applyFill="1" applyBorder="1" applyAlignment="1">
      <alignment horizontal="left" vertical="top" wrapText="1"/>
    </xf>
    <xf numFmtId="3" fontId="23" fillId="46" borderId="106" xfId="0" applyNumberFormat="1" applyFont="1" applyFill="1" applyBorder="1" applyAlignment="1">
      <alignment horizontal="left" vertical="top" wrapText="1"/>
    </xf>
    <xf numFmtId="3" fontId="23" fillId="46" borderId="107" xfId="0" applyNumberFormat="1" applyFont="1" applyFill="1" applyBorder="1" applyAlignment="1">
      <alignment horizontal="left" vertical="top" wrapText="1"/>
    </xf>
    <xf numFmtId="3" fontId="23" fillId="46" borderId="78" xfId="0" applyNumberFormat="1" applyFont="1" applyFill="1" applyBorder="1" applyAlignment="1">
      <alignment horizontal="center" vertical="top" wrapText="1"/>
    </xf>
    <xf numFmtId="3" fontId="36" fillId="0" borderId="96" xfId="0" applyNumberFormat="1" applyFont="1" applyBorder="1" applyAlignment="1">
      <alignment horizontal="center" vertical="top" wrapText="1"/>
    </xf>
    <xf numFmtId="3" fontId="36" fillId="0" borderId="71" xfId="0" applyNumberFormat="1" applyFont="1" applyBorder="1" applyAlignment="1">
      <alignment horizontal="center" vertical="top" wrapText="1"/>
    </xf>
    <xf numFmtId="3" fontId="21" fillId="63" borderId="34" xfId="92" applyNumberFormat="1" applyFont="1" applyFill="1" applyBorder="1" applyAlignment="1">
      <alignment wrapText="1"/>
      <protection/>
    </xf>
    <xf numFmtId="3" fontId="104" fillId="63" borderId="24" xfId="0" applyNumberFormat="1" applyFont="1" applyFill="1" applyBorder="1" applyAlignment="1">
      <alignment/>
    </xf>
    <xf numFmtId="3" fontId="104" fillId="63" borderId="35" xfId="0" applyNumberFormat="1" applyFont="1" applyFill="1" applyBorder="1" applyAlignment="1">
      <alignment/>
    </xf>
    <xf numFmtId="3" fontId="23" fillId="56" borderId="42" xfId="0" applyNumberFormat="1" applyFont="1" applyFill="1" applyBorder="1" applyAlignment="1">
      <alignment horizontal="center" vertical="center" wrapText="1"/>
    </xf>
    <xf numFmtId="3" fontId="23" fillId="56" borderId="40" xfId="0" applyNumberFormat="1" applyFont="1" applyFill="1" applyBorder="1" applyAlignment="1">
      <alignment horizontal="center" vertical="center" wrapText="1"/>
    </xf>
    <xf numFmtId="3" fontId="23" fillId="56" borderId="45" xfId="0" applyNumberFormat="1" applyFont="1" applyFill="1" applyBorder="1" applyAlignment="1">
      <alignment horizontal="center" vertical="center" wrapText="1"/>
    </xf>
    <xf numFmtId="3" fontId="23" fillId="46" borderId="101" xfId="0" applyNumberFormat="1" applyFont="1" applyFill="1" applyBorder="1" applyAlignment="1">
      <alignment horizontal="left" vertical="top" wrapText="1"/>
    </xf>
    <xf numFmtId="3" fontId="23" fillId="46" borderId="102" xfId="0" applyNumberFormat="1" applyFont="1" applyFill="1" applyBorder="1" applyAlignment="1">
      <alignment horizontal="left" vertical="top" wrapText="1"/>
    </xf>
    <xf numFmtId="3" fontId="23" fillId="46" borderId="103" xfId="0" applyNumberFormat="1" applyFont="1" applyFill="1" applyBorder="1" applyAlignment="1">
      <alignment horizontal="left" vertical="top" wrapText="1"/>
    </xf>
    <xf numFmtId="3" fontId="23" fillId="46" borderId="104" xfId="0" applyNumberFormat="1" applyFont="1" applyFill="1" applyBorder="1" applyAlignment="1">
      <alignment horizontal="left" vertical="top" wrapText="1"/>
    </xf>
    <xf numFmtId="3" fontId="36" fillId="55" borderId="92" xfId="0" applyNumberFormat="1" applyFont="1" applyFill="1" applyBorder="1" applyAlignment="1">
      <alignment horizontal="center" wrapText="1"/>
    </xf>
    <xf numFmtId="3" fontId="36" fillId="55" borderId="93" xfId="0" applyNumberFormat="1" applyFont="1" applyFill="1" applyBorder="1" applyAlignment="1">
      <alignment horizontal="center" wrapText="1"/>
    </xf>
    <xf numFmtId="3" fontId="36" fillId="55" borderId="94" xfId="0" applyNumberFormat="1" applyFont="1" applyFill="1" applyBorder="1" applyAlignment="1">
      <alignment horizontal="center" wrapText="1"/>
    </xf>
    <xf numFmtId="3" fontId="23" fillId="56" borderId="41" xfId="0" applyNumberFormat="1" applyFont="1" applyFill="1" applyBorder="1" applyAlignment="1">
      <alignment horizontal="center" vertical="center" wrapText="1"/>
    </xf>
    <xf numFmtId="3" fontId="23" fillId="56" borderId="96" xfId="0" applyNumberFormat="1" applyFont="1" applyFill="1" applyBorder="1" applyAlignment="1">
      <alignment horizontal="center" vertical="center" wrapText="1"/>
    </xf>
    <xf numFmtId="3" fontId="23" fillId="56" borderId="50" xfId="0" applyNumberFormat="1" applyFont="1" applyFill="1" applyBorder="1" applyAlignment="1">
      <alignment horizontal="center" vertical="center" wrapText="1"/>
    </xf>
    <xf numFmtId="3" fontId="36" fillId="0" borderId="92" xfId="0" applyNumberFormat="1" applyFont="1" applyBorder="1" applyAlignment="1">
      <alignment horizontal="center" vertical="center" wrapText="1"/>
    </xf>
    <xf numFmtId="3" fontId="36" fillId="0" borderId="93" xfId="0" applyNumberFormat="1" applyFont="1" applyBorder="1" applyAlignment="1">
      <alignment horizontal="center" vertical="center" wrapText="1"/>
    </xf>
    <xf numFmtId="3" fontId="36" fillId="0" borderId="94" xfId="0" applyNumberFormat="1" applyFont="1" applyBorder="1" applyAlignment="1">
      <alignment horizontal="center" vertical="center" wrapText="1"/>
    </xf>
    <xf numFmtId="0" fontId="100" fillId="61" borderId="87" xfId="0" applyFont="1" applyFill="1" applyBorder="1" applyAlignment="1">
      <alignment horizontal="left"/>
    </xf>
    <xf numFmtId="0" fontId="100" fillId="61" borderId="41" xfId="0" applyFont="1" applyFill="1" applyBorder="1" applyAlignment="1">
      <alignment horizontal="left"/>
    </xf>
    <xf numFmtId="0" fontId="100" fillId="61" borderId="95" xfId="0" applyFont="1" applyFill="1" applyBorder="1" applyAlignment="1">
      <alignment horizontal="left"/>
    </xf>
    <xf numFmtId="0" fontId="23" fillId="46" borderId="78" xfId="0" applyFont="1" applyFill="1" applyBorder="1" applyAlignment="1">
      <alignment horizontal="left" vertical="top" wrapText="1"/>
    </xf>
    <xf numFmtId="0" fontId="23" fillId="46" borderId="96" xfId="0" applyFont="1" applyFill="1" applyBorder="1" applyAlignment="1">
      <alignment horizontal="left" vertical="top" wrapText="1"/>
    </xf>
    <xf numFmtId="0" fontId="23" fillId="46" borderId="71" xfId="0" applyFont="1" applyFill="1" applyBorder="1" applyAlignment="1">
      <alignment horizontal="left" vertical="top" wrapText="1"/>
    </xf>
    <xf numFmtId="0" fontId="36" fillId="0" borderId="92" xfId="0" applyFont="1" applyBorder="1" applyAlignment="1">
      <alignment horizontal="center" vertical="center" wrapText="1"/>
    </xf>
    <xf numFmtId="0" fontId="36" fillId="0" borderId="93" xfId="0" applyFont="1" applyBorder="1" applyAlignment="1">
      <alignment horizontal="center" vertical="center" wrapText="1"/>
    </xf>
    <xf numFmtId="0" fontId="36" fillId="0" borderId="94" xfId="0" applyFont="1" applyBorder="1" applyAlignment="1">
      <alignment horizontal="center" vertical="center" wrapText="1"/>
    </xf>
    <xf numFmtId="0" fontId="27" fillId="28" borderId="67" xfId="0" applyFont="1" applyFill="1" applyBorder="1" applyAlignment="1">
      <alignment horizontal="center" wrapText="1"/>
    </xf>
    <xf numFmtId="0" fontId="27" fillId="28" borderId="0" xfId="0" applyFont="1" applyFill="1" applyBorder="1" applyAlignment="1">
      <alignment horizontal="center" wrapText="1"/>
    </xf>
    <xf numFmtId="0" fontId="27" fillId="28" borderId="64" xfId="0" applyFont="1" applyFill="1" applyBorder="1" applyAlignment="1">
      <alignment horizontal="center" wrapText="1"/>
    </xf>
    <xf numFmtId="0" fontId="3" fillId="0" borderId="108" xfId="0" applyNumberFormat="1" applyFont="1" applyBorder="1" applyAlignment="1">
      <alignment horizontal="left" wrapText="1"/>
    </xf>
    <xf numFmtId="0" fontId="3" fillId="0" borderId="44" xfId="0" applyNumberFormat="1" applyFont="1" applyBorder="1" applyAlignment="1">
      <alignment horizontal="left" wrapText="1"/>
    </xf>
    <xf numFmtId="0" fontId="3" fillId="0" borderId="19" xfId="0" applyNumberFormat="1" applyFont="1" applyBorder="1" applyAlignment="1">
      <alignment horizontal="left" wrapText="1"/>
    </xf>
    <xf numFmtId="0" fontId="21" fillId="0" borderId="24" xfId="0" applyFont="1" applyBorder="1" applyAlignment="1">
      <alignment horizontal="center" vertical="center" wrapText="1"/>
    </xf>
    <xf numFmtId="0" fontId="21" fillId="0" borderId="35" xfId="0" applyFont="1" applyBorder="1" applyAlignment="1">
      <alignment horizontal="center" vertical="center" wrapText="1"/>
    </xf>
    <xf numFmtId="0" fontId="21" fillId="55" borderId="24" xfId="0" applyFont="1" applyFill="1" applyBorder="1" applyAlignment="1">
      <alignment horizontal="center" vertical="center" wrapText="1"/>
    </xf>
    <xf numFmtId="0" fontId="21" fillId="55" borderId="35" xfId="0" applyFont="1" applyFill="1" applyBorder="1" applyAlignment="1">
      <alignment horizontal="center" vertical="center" wrapText="1"/>
    </xf>
    <xf numFmtId="3" fontId="21" fillId="0" borderId="24" xfId="0" applyNumberFormat="1" applyFont="1" applyBorder="1" applyAlignment="1">
      <alignment horizontal="center" vertical="center" wrapText="1"/>
    </xf>
    <xf numFmtId="3" fontId="21" fillId="0" borderId="35" xfId="0" applyNumberFormat="1" applyFont="1" applyBorder="1" applyAlignment="1">
      <alignment horizontal="center" vertical="center" wrapText="1"/>
    </xf>
    <xf numFmtId="3" fontId="21" fillId="55" borderId="24" xfId="0" applyNumberFormat="1" applyFont="1" applyFill="1" applyBorder="1" applyAlignment="1">
      <alignment horizontal="center" vertical="center" wrapText="1"/>
    </xf>
    <xf numFmtId="3" fontId="21" fillId="55" borderId="35" xfId="0" applyNumberFormat="1" applyFont="1" applyFill="1" applyBorder="1" applyAlignment="1">
      <alignment horizontal="center" vertical="center" wrapText="1"/>
    </xf>
    <xf numFmtId="0" fontId="27" fillId="28" borderId="34" xfId="0" applyFont="1" applyFill="1" applyBorder="1" applyAlignment="1">
      <alignment horizontal="center" vertical="distributed" wrapText="1"/>
    </xf>
    <xf numFmtId="0" fontId="27" fillId="28" borderId="24" xfId="0" applyFont="1" applyFill="1" applyBorder="1" applyAlignment="1">
      <alignment horizontal="center" vertical="distributed" wrapText="1"/>
    </xf>
    <xf numFmtId="0" fontId="27" fillId="28" borderId="35" xfId="0" applyFont="1" applyFill="1" applyBorder="1" applyAlignment="1">
      <alignment horizontal="center" vertical="distributed" wrapText="1"/>
    </xf>
    <xf numFmtId="0" fontId="69" fillId="0" borderId="46" xfId="90" applyFont="1" applyBorder="1" applyAlignment="1">
      <alignment horizontal="center" vertical="center"/>
      <protection/>
    </xf>
    <xf numFmtId="0" fontId="69" fillId="0" borderId="34" xfId="90" applyFont="1" applyBorder="1" applyAlignment="1">
      <alignment horizontal="center" vertical="center"/>
      <protection/>
    </xf>
    <xf numFmtId="0" fontId="28" fillId="0" borderId="47" xfId="0" applyFont="1" applyBorder="1" applyAlignment="1">
      <alignment horizontal="center" vertical="center"/>
    </xf>
    <xf numFmtId="0" fontId="69" fillId="0" borderId="36" xfId="90" applyNumberFormat="1" applyFont="1" applyBorder="1" applyAlignment="1">
      <alignment vertical="center" wrapText="1"/>
      <protection/>
    </xf>
    <xf numFmtId="0" fontId="28" fillId="0" borderId="24" xfId="0" applyFont="1" applyBorder="1" applyAlignment="1">
      <alignment vertical="center" wrapText="1"/>
    </xf>
    <xf numFmtId="0" fontId="28" fillId="0" borderId="25" xfId="0" applyFont="1" applyBorder="1" applyAlignment="1">
      <alignment vertical="center" wrapText="1"/>
    </xf>
    <xf numFmtId="0" fontId="69" fillId="0" borderId="36" xfId="15" applyNumberFormat="1" applyFont="1" applyBorder="1" applyAlignment="1">
      <alignment horizontal="center" vertical="center" wrapText="1"/>
      <protection/>
    </xf>
    <xf numFmtId="0" fontId="69" fillId="0" borderId="24" xfId="15" applyNumberFormat="1" applyFont="1" applyBorder="1" applyAlignment="1">
      <alignment horizontal="center" vertical="center" wrapText="1"/>
      <protection/>
    </xf>
    <xf numFmtId="0" fontId="28" fillId="0" borderId="25" xfId="0" applyFont="1" applyBorder="1" applyAlignment="1">
      <alignment horizontal="center" vertical="center" wrapText="1"/>
    </xf>
    <xf numFmtId="0" fontId="28" fillId="0" borderId="42" xfId="0" applyFont="1" applyBorder="1" applyAlignment="1">
      <alignment horizontal="center" vertical="center"/>
    </xf>
    <xf numFmtId="0" fontId="28" fillId="0" borderId="40" xfId="0" applyFont="1" applyBorder="1" applyAlignment="1">
      <alignment vertical="center" wrapText="1"/>
    </xf>
    <xf numFmtId="0" fontId="28" fillId="0" borderId="40" xfId="0" applyFont="1" applyBorder="1" applyAlignment="1">
      <alignment horizontal="center" vertical="center" wrapText="1"/>
    </xf>
    <xf numFmtId="0" fontId="69" fillId="0" borderId="32" xfId="90" applyFont="1" applyBorder="1" applyAlignment="1">
      <alignment horizontal="center" vertical="center"/>
      <protection/>
    </xf>
    <xf numFmtId="0" fontId="69" fillId="0" borderId="23" xfId="90" applyNumberFormat="1" applyFont="1" applyBorder="1" applyAlignment="1">
      <alignment vertical="center" wrapText="1"/>
      <protection/>
    </xf>
    <xf numFmtId="0" fontId="69" fillId="0" borderId="23" xfId="15" applyNumberFormat="1" applyFont="1" applyBorder="1" applyAlignment="1">
      <alignment horizontal="center" vertical="center" wrapText="1"/>
      <protection/>
    </xf>
    <xf numFmtId="0" fontId="69" fillId="0" borderId="32" xfId="90" applyFont="1" applyFill="1" applyBorder="1" applyAlignment="1">
      <alignment horizontal="center" vertical="center"/>
      <protection/>
    </xf>
    <xf numFmtId="0" fontId="69" fillId="0" borderId="34" xfId="90" applyFont="1" applyFill="1" applyBorder="1" applyAlignment="1">
      <alignment horizontal="center" vertical="center"/>
      <protection/>
    </xf>
    <xf numFmtId="0" fontId="28" fillId="0" borderId="47" xfId="0" applyFont="1" applyFill="1" applyBorder="1" applyAlignment="1">
      <alignment horizontal="center" vertical="center"/>
    </xf>
    <xf numFmtId="0" fontId="69" fillId="0" borderId="23" xfId="90" applyNumberFormat="1" applyFont="1" applyFill="1" applyBorder="1" applyAlignment="1">
      <alignment vertical="center" wrapText="1"/>
      <protection/>
    </xf>
    <xf numFmtId="0" fontId="28" fillId="0" borderId="24" xfId="0" applyFont="1" applyFill="1" applyBorder="1" applyAlignment="1">
      <alignment vertical="center" wrapText="1"/>
    </xf>
    <xf numFmtId="0" fontId="28" fillId="0" borderId="25" xfId="0" applyFont="1" applyFill="1" applyBorder="1" applyAlignment="1">
      <alignment vertical="center" wrapText="1"/>
    </xf>
    <xf numFmtId="0" fontId="69" fillId="0" borderId="23" xfId="15" applyNumberFormat="1" applyFont="1" applyFill="1" applyBorder="1" applyAlignment="1">
      <alignment horizontal="center" vertical="center" wrapText="1"/>
      <protection/>
    </xf>
    <xf numFmtId="0" fontId="69" fillId="0" borderId="24" xfId="15" applyNumberFormat="1" applyFont="1" applyFill="1" applyBorder="1" applyAlignment="1">
      <alignment horizontal="center" vertical="center" wrapText="1"/>
      <protection/>
    </xf>
    <xf numFmtId="0" fontId="28" fillId="0" borderId="25" xfId="0" applyFont="1" applyFill="1" applyBorder="1" applyAlignment="1">
      <alignment horizontal="center" vertical="center" wrapText="1"/>
    </xf>
    <xf numFmtId="0" fontId="28" fillId="0" borderId="40" xfId="0" applyFont="1" applyFill="1" applyBorder="1" applyAlignment="1">
      <alignment vertical="center" wrapText="1"/>
    </xf>
    <xf numFmtId="0" fontId="69" fillId="0" borderId="40" xfId="15" applyNumberFormat="1" applyFont="1" applyBorder="1" applyAlignment="1">
      <alignment horizontal="center" vertical="center" wrapText="1"/>
      <protection/>
    </xf>
    <xf numFmtId="0" fontId="69" fillId="0" borderId="25" xfId="15" applyNumberFormat="1" applyFont="1" applyBorder="1" applyAlignment="1">
      <alignment horizontal="center" vertical="center" wrapText="1"/>
      <protection/>
    </xf>
    <xf numFmtId="0" fontId="69" fillId="0" borderId="36" xfId="90" applyNumberFormat="1" applyFont="1" applyFill="1" applyBorder="1" applyAlignment="1">
      <alignment vertical="center" wrapText="1"/>
      <protection/>
    </xf>
    <xf numFmtId="0" fontId="28" fillId="0" borderId="42" xfId="0" applyFont="1" applyFill="1" applyBorder="1" applyAlignment="1">
      <alignment horizontal="center" vertical="center"/>
    </xf>
    <xf numFmtId="0" fontId="69" fillId="0" borderId="40" xfId="15" applyNumberFormat="1" applyFont="1" applyFill="1" applyBorder="1" applyAlignment="1">
      <alignment horizontal="center" vertical="center" wrapText="1"/>
      <protection/>
    </xf>
    <xf numFmtId="0" fontId="28" fillId="0" borderId="40" xfId="0" applyFont="1" applyFill="1" applyBorder="1" applyAlignment="1">
      <alignment horizontal="center" vertical="center" wrapText="1"/>
    </xf>
    <xf numFmtId="0" fontId="69" fillId="0" borderId="25" xfId="15" applyNumberFormat="1" applyFont="1" applyFill="1" applyBorder="1" applyAlignment="1">
      <alignment horizontal="center" vertical="center" wrapText="1"/>
      <protection/>
    </xf>
    <xf numFmtId="0" fontId="69" fillId="0" borderId="68" xfId="90" applyFont="1" applyFill="1" applyBorder="1" applyAlignment="1">
      <alignment horizontal="center" vertical="center"/>
      <protection/>
    </xf>
    <xf numFmtId="0" fontId="69" fillId="0" borderId="99" xfId="90" applyFont="1" applyFill="1" applyBorder="1" applyAlignment="1">
      <alignment horizontal="center" vertical="center"/>
      <protection/>
    </xf>
    <xf numFmtId="0" fontId="28" fillId="0" borderId="66" xfId="0" applyFont="1" applyFill="1" applyBorder="1" applyAlignment="1">
      <alignment horizontal="center" vertical="center"/>
    </xf>
    <xf numFmtId="0" fontId="69" fillId="0" borderId="46" xfId="90" applyNumberFormat="1" applyFont="1" applyFill="1" applyBorder="1" applyAlignment="1">
      <alignment vertical="center" wrapText="1"/>
      <protection/>
    </xf>
    <xf numFmtId="0" fontId="28" fillId="0" borderId="34" xfId="0" applyFont="1" applyFill="1" applyBorder="1" applyAlignment="1">
      <alignment vertical="center" wrapText="1"/>
    </xf>
    <xf numFmtId="0" fontId="28" fillId="0" borderId="42" xfId="0" applyFont="1" applyFill="1" applyBorder="1" applyAlignment="1">
      <alignment vertical="center" wrapText="1"/>
    </xf>
    <xf numFmtId="0" fontId="69" fillId="0" borderId="36" xfId="15" applyNumberFormat="1" applyFont="1" applyFill="1" applyBorder="1" applyAlignment="1">
      <alignment horizontal="center" vertical="center" wrapText="1"/>
      <protection/>
    </xf>
    <xf numFmtId="0" fontId="69" fillId="0" borderId="47" xfId="90" applyFont="1" applyFill="1" applyBorder="1" applyAlignment="1">
      <alignment horizontal="center" vertical="center"/>
      <protection/>
    </xf>
    <xf numFmtId="0" fontId="69" fillId="0" borderId="24" xfId="90" applyNumberFormat="1" applyFont="1" applyFill="1" applyBorder="1" applyAlignment="1">
      <alignment vertical="center" wrapText="1"/>
      <protection/>
    </xf>
    <xf numFmtId="0" fontId="69" fillId="0" borderId="25" xfId="90" applyNumberFormat="1" applyFont="1" applyFill="1" applyBorder="1" applyAlignment="1">
      <alignment vertical="center" wrapText="1"/>
      <protection/>
    </xf>
    <xf numFmtId="0" fontId="67" fillId="33" borderId="109" xfId="90" applyFont="1" applyFill="1" applyBorder="1" applyAlignment="1">
      <alignment vertical="center" wrapText="1"/>
      <protection/>
    </xf>
    <xf numFmtId="0" fontId="67" fillId="33" borderId="68" xfId="0" applyFont="1" applyFill="1" applyBorder="1" applyAlignment="1">
      <alignment vertical="center" wrapText="1"/>
    </xf>
    <xf numFmtId="0" fontId="67" fillId="33" borderId="23" xfId="90" applyFont="1" applyFill="1" applyBorder="1" applyAlignment="1">
      <alignment vertical="center" wrapText="1"/>
      <protection/>
    </xf>
    <xf numFmtId="0" fontId="67" fillId="33" borderId="24" xfId="0" applyFont="1" applyFill="1" applyBorder="1" applyAlignment="1">
      <alignment vertical="center" wrapText="1"/>
    </xf>
    <xf numFmtId="0" fontId="67" fillId="33" borderId="23" xfId="90" applyFont="1" applyFill="1" applyBorder="1" applyAlignment="1">
      <alignment horizontal="center" vertical="center" wrapText="1"/>
      <protection/>
    </xf>
    <xf numFmtId="0" fontId="28" fillId="33" borderId="24" xfId="0" applyFont="1" applyFill="1" applyBorder="1" applyAlignment="1">
      <alignment horizontal="center" vertical="center" wrapText="1"/>
    </xf>
    <xf numFmtId="0" fontId="67" fillId="33" borderId="24" xfId="0" applyFont="1" applyFill="1" applyBorder="1" applyAlignment="1">
      <alignment horizontal="center" vertical="center" wrapText="1"/>
    </xf>
    <xf numFmtId="169" fontId="67" fillId="33" borderId="23" xfId="90" applyNumberFormat="1" applyFont="1" applyFill="1" applyBorder="1" applyAlignment="1">
      <alignment horizontal="center" vertical="center" wrapText="1"/>
      <protection/>
    </xf>
    <xf numFmtId="169" fontId="67" fillId="33" borderId="33" xfId="90" applyNumberFormat="1" applyFont="1" applyFill="1" applyBorder="1" applyAlignment="1">
      <alignment horizontal="center" vertical="center" wrapText="1"/>
      <protection/>
    </xf>
    <xf numFmtId="169" fontId="67" fillId="33" borderId="35" xfId="0" applyNumberFormat="1" applyFont="1" applyFill="1" applyBorder="1" applyAlignment="1">
      <alignment horizontal="center" vertical="center" wrapText="1"/>
    </xf>
    <xf numFmtId="0" fontId="68" fillId="65" borderId="100" xfId="90" applyFont="1" applyFill="1" applyBorder="1" applyAlignment="1">
      <alignment horizontal="center" vertical="center" wrapText="1"/>
      <protection/>
    </xf>
    <xf numFmtId="0" fontId="69" fillId="65" borderId="85" xfId="0" applyFont="1" applyFill="1" applyBorder="1" applyAlignment="1">
      <alignment horizontal="center" vertical="center" wrapText="1"/>
    </xf>
    <xf numFmtId="0" fontId="69" fillId="65" borderId="86" xfId="0" applyFont="1" applyFill="1" applyBorder="1" applyAlignment="1">
      <alignment horizontal="center" vertical="center" wrapText="1"/>
    </xf>
    <xf numFmtId="0" fontId="69" fillId="0" borderId="32" xfId="90" applyNumberFormat="1" applyFont="1" applyFill="1" applyBorder="1" applyAlignment="1">
      <alignment vertical="center" wrapText="1"/>
      <protection/>
    </xf>
    <xf numFmtId="0" fontId="69" fillId="0" borderId="87" xfId="90" applyFont="1" applyFill="1" applyBorder="1" applyAlignment="1">
      <alignment horizontal="center" vertical="center"/>
      <protection/>
    </xf>
    <xf numFmtId="0" fontId="69" fillId="0" borderId="41" xfId="90" applyFont="1" applyFill="1" applyBorder="1" applyAlignment="1">
      <alignment horizontal="center" vertical="center"/>
      <protection/>
    </xf>
    <xf numFmtId="0" fontId="69" fillId="0" borderId="78" xfId="90" applyNumberFormat="1" applyFont="1" applyFill="1" applyBorder="1" applyAlignment="1">
      <alignment horizontal="left" vertical="center" wrapText="1"/>
      <protection/>
    </xf>
    <xf numFmtId="0" fontId="69" fillId="0" borderId="96" xfId="90" applyNumberFormat="1" applyFont="1" applyFill="1" applyBorder="1" applyAlignment="1">
      <alignment horizontal="left" vertical="center" wrapText="1"/>
      <protection/>
    </xf>
    <xf numFmtId="0" fontId="69" fillId="0" borderId="71" xfId="90" applyNumberFormat="1" applyFont="1" applyFill="1" applyBorder="1" applyAlignment="1">
      <alignment horizontal="left" vertical="center" wrapText="1"/>
      <protection/>
    </xf>
    <xf numFmtId="0" fontId="69" fillId="0" borderId="78" xfId="15" applyNumberFormat="1" applyFont="1" applyFill="1" applyBorder="1" applyAlignment="1">
      <alignment horizontal="center" vertical="center" wrapText="1"/>
      <protection/>
    </xf>
    <xf numFmtId="0" fontId="69" fillId="0" borderId="96" xfId="15" applyNumberFormat="1" applyFont="1" applyFill="1" applyBorder="1" applyAlignment="1">
      <alignment horizontal="center" vertical="center" wrapText="1"/>
      <protection/>
    </xf>
    <xf numFmtId="0" fontId="68" fillId="65" borderId="66" xfId="90" applyFont="1" applyFill="1" applyBorder="1" applyAlignment="1">
      <alignment horizontal="center" vertical="center" wrapText="1"/>
      <protection/>
    </xf>
    <xf numFmtId="0" fontId="69" fillId="65" borderId="110" xfId="0" applyFont="1" applyFill="1" applyBorder="1" applyAlignment="1">
      <alignment horizontal="center" vertical="center" wrapText="1"/>
    </xf>
    <xf numFmtId="0" fontId="69" fillId="65" borderId="111" xfId="0" applyFont="1" applyFill="1" applyBorder="1" applyAlignment="1">
      <alignment horizontal="center" vertical="center" wrapText="1"/>
    </xf>
    <xf numFmtId="0" fontId="80" fillId="0" borderId="24" xfId="15" applyNumberFormat="1" applyFont="1" applyBorder="1" applyAlignment="1">
      <alignment horizontal="center" vertical="center" wrapText="1"/>
      <protection/>
    </xf>
    <xf numFmtId="0" fontId="80" fillId="0" borderId="40" xfId="15" applyNumberFormat="1" applyFont="1" applyBorder="1" applyAlignment="1">
      <alignment horizontal="center" vertical="center" wrapText="1"/>
      <protection/>
    </xf>
    <xf numFmtId="0" fontId="69" fillId="0" borderId="46" xfId="90" applyFont="1" applyFill="1" applyBorder="1" applyAlignment="1">
      <alignment horizontal="center" vertical="center"/>
      <protection/>
    </xf>
    <xf numFmtId="0" fontId="67" fillId="0" borderId="24" xfId="15" applyNumberFormat="1" applyFont="1" applyBorder="1" applyAlignment="1">
      <alignment horizontal="center" vertical="center" wrapText="1"/>
      <protection/>
    </xf>
    <xf numFmtId="0" fontId="67" fillId="0" borderId="40" xfId="15" applyNumberFormat="1" applyFont="1" applyBorder="1" applyAlignment="1">
      <alignment horizontal="center" vertical="center" wrapText="1"/>
      <protection/>
    </xf>
    <xf numFmtId="4" fontId="76" fillId="0" borderId="59" xfId="0" applyNumberFormat="1" applyFont="1" applyBorder="1" applyAlignment="1">
      <alignment vertical="center"/>
    </xf>
    <xf numFmtId="0" fontId="74" fillId="0" borderId="57" xfId="0" applyFont="1" applyBorder="1" applyAlignment="1">
      <alignment horizontal="center" vertical="center" wrapText="1"/>
    </xf>
    <xf numFmtId="0" fontId="69" fillId="0" borderId="0" xfId="0" applyFont="1" applyBorder="1" applyAlignment="1">
      <alignment horizontal="left"/>
    </xf>
    <xf numFmtId="0" fontId="71" fillId="0" borderId="58" xfId="0" applyFont="1" applyBorder="1" applyAlignment="1">
      <alignment horizontal="center" vertical="center" wrapText="1"/>
    </xf>
    <xf numFmtId="0" fontId="65" fillId="0" borderId="58" xfId="0" applyFont="1" applyBorder="1" applyAlignment="1">
      <alignment horizontal="left" vertical="center" wrapText="1"/>
    </xf>
    <xf numFmtId="0" fontId="66" fillId="0" borderId="58" xfId="0" applyFont="1" applyBorder="1" applyAlignment="1">
      <alignment horizontal="left" vertical="center" wrapText="1"/>
    </xf>
    <xf numFmtId="0" fontId="24" fillId="0" borderId="23" xfId="0" applyFont="1" applyBorder="1" applyAlignment="1">
      <alignment horizontal="center" vertical="top" wrapText="1"/>
    </xf>
    <xf numFmtId="0" fontId="47" fillId="0" borderId="23" xfId="0" applyFont="1" applyBorder="1" applyAlignment="1">
      <alignment horizontal="center" vertical="top" wrapText="1"/>
    </xf>
    <xf numFmtId="0" fontId="47" fillId="0" borderId="33" xfId="0" applyFont="1" applyBorder="1" applyAlignment="1">
      <alignment horizontal="center" vertical="top" wrapText="1"/>
    </xf>
    <xf numFmtId="0" fontId="24" fillId="0" borderId="32" xfId="0" applyFont="1" applyBorder="1" applyAlignment="1">
      <alignment vertical="top" wrapText="1"/>
    </xf>
    <xf numFmtId="0" fontId="24" fillId="0" borderId="42" xfId="0" applyFont="1" applyBorder="1" applyAlignment="1">
      <alignment vertical="top" wrapText="1"/>
    </xf>
    <xf numFmtId="0" fontId="24" fillId="0" borderId="23" xfId="0" applyFont="1" applyBorder="1" applyAlignment="1">
      <alignment horizontal="justify" vertical="top" wrapText="1"/>
    </xf>
    <xf numFmtId="0" fontId="24" fillId="0" borderId="40" xfId="0" applyFont="1" applyBorder="1" applyAlignment="1">
      <alignment horizontal="justify" vertical="top" wrapText="1"/>
    </xf>
    <xf numFmtId="0" fontId="24" fillId="0" borderId="40" xfId="0" applyFont="1" applyBorder="1" applyAlignment="1">
      <alignment horizontal="center" vertical="top" wrapText="1"/>
    </xf>
    <xf numFmtId="0" fontId="33" fillId="0" borderId="109" xfId="0" applyFont="1" applyBorder="1" applyAlignment="1">
      <alignment horizontal="justify" vertical="top" wrapText="1"/>
    </xf>
    <xf numFmtId="0" fontId="33" fillId="0" borderId="79" xfId="0" applyFont="1" applyBorder="1" applyAlignment="1">
      <alignment horizontal="justify" vertical="top" wrapText="1"/>
    </xf>
    <xf numFmtId="0" fontId="33" fillId="0" borderId="80" xfId="0" applyFont="1" applyBorder="1" applyAlignment="1">
      <alignment horizontal="justify" vertical="top" wrapText="1"/>
    </xf>
    <xf numFmtId="0" fontId="33" fillId="0" borderId="67" xfId="0" applyFont="1" applyBorder="1" applyAlignment="1">
      <alignment horizontal="justify" vertical="top" wrapText="1"/>
    </xf>
    <xf numFmtId="0" fontId="33" fillId="0" borderId="0" xfId="0" applyFont="1" applyBorder="1" applyAlignment="1">
      <alignment horizontal="justify" vertical="top" wrapText="1"/>
    </xf>
    <xf numFmtId="0" fontId="33" fillId="0" borderId="64" xfId="0" applyFont="1" applyBorder="1" applyAlignment="1">
      <alignment horizontal="justify" vertical="top" wrapText="1"/>
    </xf>
    <xf numFmtId="0" fontId="33" fillId="0" borderId="112" xfId="0" applyFont="1" applyBorder="1" applyAlignment="1">
      <alignment horizontal="justify" vertical="top" wrapText="1"/>
    </xf>
    <xf numFmtId="0" fontId="33" fillId="0" borderId="44" xfId="0" applyFont="1" applyBorder="1" applyAlignment="1">
      <alignment horizontal="justify" vertical="top" wrapText="1"/>
    </xf>
    <xf numFmtId="0" fontId="33" fillId="0" borderId="19" xfId="0" applyFont="1" applyBorder="1" applyAlignment="1">
      <alignment horizontal="justify" vertical="top" wrapText="1"/>
    </xf>
    <xf numFmtId="0" fontId="95" fillId="21" borderId="24" xfId="0" applyFont="1" applyFill="1" applyBorder="1" applyAlignment="1">
      <alignment horizontal="center" wrapText="1"/>
    </xf>
    <xf numFmtId="0" fontId="95" fillId="0" borderId="24" xfId="0" applyFont="1" applyBorder="1" applyAlignment="1">
      <alignment horizontal="center" wrapText="1"/>
    </xf>
  </cellXfs>
  <cellStyles count="96">
    <cellStyle name="Normal" xfId="0"/>
    <cellStyle name="[StdExit()]" xfId="15"/>
    <cellStyle name="20% - akcent 1" xfId="16"/>
    <cellStyle name="20% - akcent 1 2" xfId="17"/>
    <cellStyle name="20% - akcent 2" xfId="18"/>
    <cellStyle name="20% - akcent 2 2" xfId="19"/>
    <cellStyle name="20% - akcent 3" xfId="20"/>
    <cellStyle name="20% - akcent 3 2" xfId="21"/>
    <cellStyle name="20% - akcent 4" xfId="22"/>
    <cellStyle name="20% - akcent 4 2" xfId="23"/>
    <cellStyle name="20% - akcent 5" xfId="24"/>
    <cellStyle name="20% - akcent 5 2" xfId="25"/>
    <cellStyle name="20% - akcent 6" xfId="26"/>
    <cellStyle name="20% - akcent 6 2" xfId="27"/>
    <cellStyle name="40% - akcent 1" xfId="28"/>
    <cellStyle name="40% - akcent 1 2" xfId="29"/>
    <cellStyle name="40% - akcent 2" xfId="30"/>
    <cellStyle name="40% - akcent 2 2" xfId="31"/>
    <cellStyle name="40% - akcent 3" xfId="32"/>
    <cellStyle name="40% - akcent 3 2" xfId="33"/>
    <cellStyle name="40% - akcent 4" xfId="34"/>
    <cellStyle name="40% - akcent 4 2" xfId="35"/>
    <cellStyle name="40% - akcent 5" xfId="36"/>
    <cellStyle name="40% - akcent 5 2" xfId="37"/>
    <cellStyle name="40% - akcent 6" xfId="38"/>
    <cellStyle name="40% - akcent 6 2" xfId="39"/>
    <cellStyle name="60% - akcent 1" xfId="40"/>
    <cellStyle name="60% - akcent 1 2" xfId="41"/>
    <cellStyle name="60% - akcent 2" xfId="42"/>
    <cellStyle name="60% - akcent 2 2" xfId="43"/>
    <cellStyle name="60% - akcent 3" xfId="44"/>
    <cellStyle name="60% - akcent 3 2" xfId="45"/>
    <cellStyle name="60% - akcent 4" xfId="46"/>
    <cellStyle name="60% - akcent 4 2" xfId="47"/>
    <cellStyle name="60% - akcent 5" xfId="48"/>
    <cellStyle name="60% - akcent 5 2" xfId="49"/>
    <cellStyle name="60% - akcent 6" xfId="50"/>
    <cellStyle name="60% - akcent 6 2" xfId="51"/>
    <cellStyle name="Akcent 1" xfId="52"/>
    <cellStyle name="Akcent 1 2" xfId="53"/>
    <cellStyle name="Akcent 2" xfId="54"/>
    <cellStyle name="Akcent 2 2" xfId="55"/>
    <cellStyle name="Akcent 3" xfId="56"/>
    <cellStyle name="Akcent 3 2" xfId="57"/>
    <cellStyle name="Akcent 4" xfId="58"/>
    <cellStyle name="Akcent 4 2" xfId="59"/>
    <cellStyle name="Akcent 5" xfId="60"/>
    <cellStyle name="Akcent 5 2" xfId="61"/>
    <cellStyle name="Akcent 6" xfId="62"/>
    <cellStyle name="Akcent 6 2" xfId="63"/>
    <cellStyle name="Dane wejściowe" xfId="64"/>
    <cellStyle name="Dane wejściowe 2" xfId="65"/>
    <cellStyle name="Dane wyjściowe" xfId="66"/>
    <cellStyle name="Dane wyjściowe 2" xfId="67"/>
    <cellStyle name="Dobre" xfId="68"/>
    <cellStyle name="Dobre 2" xfId="69"/>
    <cellStyle name="Comma" xfId="70"/>
    <cellStyle name="Comma [0]" xfId="71"/>
    <cellStyle name="Dziesiętny 2" xfId="72"/>
    <cellStyle name="Hyperlink" xfId="73"/>
    <cellStyle name="Komórka połączona" xfId="74"/>
    <cellStyle name="Komórka połączona 2" xfId="75"/>
    <cellStyle name="Komórka zaznaczona" xfId="76"/>
    <cellStyle name="Komórka zaznaczona 2" xfId="77"/>
    <cellStyle name="Nagłówek 1" xfId="78"/>
    <cellStyle name="Nagłówek 1 2" xfId="79"/>
    <cellStyle name="Nagłówek 2" xfId="80"/>
    <cellStyle name="Nagłówek 2 2" xfId="81"/>
    <cellStyle name="Nagłówek 3" xfId="82"/>
    <cellStyle name="Nagłówek 3 2" xfId="83"/>
    <cellStyle name="Nagłówek 4" xfId="84"/>
    <cellStyle name="Nagłówek 4 2" xfId="85"/>
    <cellStyle name="Neutralne" xfId="86"/>
    <cellStyle name="Neutralne 2" xfId="87"/>
    <cellStyle name="Normalny 2" xfId="88"/>
    <cellStyle name="Normalny 3" xfId="89"/>
    <cellStyle name="Normalny_Arkusz1" xfId="90"/>
    <cellStyle name="Normalny_Arkusz1_Arkusz1" xfId="91"/>
    <cellStyle name="Normalny_do sprawozdania rocznego - poprawione 07.05.2009 r." xfId="92"/>
    <cellStyle name="Obliczenia" xfId="93"/>
    <cellStyle name="Obliczenia 2" xfId="94"/>
    <cellStyle name="Percent" xfId="95"/>
    <cellStyle name="Suma" xfId="96"/>
    <cellStyle name="Suma 2" xfId="97"/>
    <cellStyle name="Tekst objaśnienia" xfId="98"/>
    <cellStyle name="Tekst objaśnienia 2" xfId="99"/>
    <cellStyle name="Tekst ostrzeżenia" xfId="100"/>
    <cellStyle name="Tekst ostrzeżenia 2" xfId="101"/>
    <cellStyle name="Tytuł" xfId="102"/>
    <cellStyle name="Tytuł 2" xfId="103"/>
    <cellStyle name="Uwaga" xfId="104"/>
    <cellStyle name="Uwaga 2" xfId="105"/>
    <cellStyle name="Currency" xfId="106"/>
    <cellStyle name="Currency [0]" xfId="107"/>
    <cellStyle name="Złe" xfId="108"/>
    <cellStyle name="Złe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Inwestycje dofinansowane z EFRR wpisujące się w SRMB wg obszarów wsparcia</a:t>
            </a:r>
          </a:p>
        </c:rich>
      </c:tx>
      <c:layout>
        <c:manualLayout>
          <c:xMode val="factor"/>
          <c:yMode val="factor"/>
          <c:x val="-0.01425"/>
          <c:y val="-0.00225"/>
        </c:manualLayout>
      </c:layout>
      <c:spPr>
        <a:noFill/>
        <a:ln w="3175">
          <a:noFill/>
        </a:ln>
      </c:spPr>
    </c:title>
    <c:plotArea>
      <c:layout>
        <c:manualLayout>
          <c:xMode val="edge"/>
          <c:yMode val="edge"/>
          <c:x val="0.07875"/>
          <c:y val="0.18525"/>
          <c:w val="0.49925"/>
          <c:h val="0.726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080"/>
              </a:solidFill>
              <a:ln w="3175">
                <a:noFill/>
              </a:ln>
            </c:spPr>
          </c:dPt>
          <c:dPt>
            <c:idx val="1"/>
            <c:spPr>
              <a:solidFill>
                <a:srgbClr val="FF6600"/>
              </a:solidFill>
              <a:ln w="3175">
                <a:noFill/>
              </a:ln>
            </c:spPr>
          </c:dPt>
          <c:dPt>
            <c:idx val="2"/>
            <c:spPr>
              <a:solidFill>
                <a:srgbClr val="808080"/>
              </a:solidFill>
              <a:ln w="3175">
                <a:noFill/>
              </a:ln>
            </c:spPr>
          </c:dPt>
          <c:dPt>
            <c:idx val="3"/>
            <c:spPr>
              <a:solidFill>
                <a:srgbClr val="99CC00"/>
              </a:solidFill>
              <a:ln w="3175">
                <a:noFill/>
              </a:ln>
            </c:spPr>
          </c:dPt>
          <c:dPt>
            <c:idx val="4"/>
            <c:spPr>
              <a:solidFill>
                <a:srgbClr val="FFFF99"/>
              </a:solidFill>
              <a:ln w="3175">
                <a:noFill/>
              </a:ln>
            </c:spPr>
          </c:dPt>
          <c:cat>
            <c:strRef>
              <c:f>'[1]Tabela 7b i Wykres'!$A$10:$A$14</c:f>
              <c:strCache>
                <c:ptCount val="5"/>
                <c:pt idx="0">
                  <c:v>B+R, Innowacje</c:v>
                </c:pt>
                <c:pt idx="1">
                  <c:v>Energia</c:v>
                </c:pt>
                <c:pt idx="2">
                  <c:v>Transport</c:v>
                </c:pt>
                <c:pt idx="3">
                  <c:v>Środowisko</c:v>
                </c:pt>
                <c:pt idx="4">
                  <c:v>Inne:</c:v>
                </c:pt>
              </c:strCache>
            </c:strRef>
          </c:cat>
          <c:val>
            <c:numRef>
              <c:f>'[1]Tabela 7b i Wykres'!$B$10:$B$14</c:f>
              <c:numCache>
                <c:ptCount val="5"/>
                <c:pt idx="0">
                  <c:v>60724747.6191677</c:v>
                </c:pt>
                <c:pt idx="1">
                  <c:v>14488882.62042875</c:v>
                </c:pt>
                <c:pt idx="2">
                  <c:v>164853109.96469107</c:v>
                </c:pt>
                <c:pt idx="3">
                  <c:v>62154601.66</c:v>
                </c:pt>
                <c:pt idx="4">
                  <c:v>233947315.94955862</c:v>
                </c:pt>
              </c:numCache>
            </c:numRef>
          </c:val>
        </c:ser>
      </c:pieChart>
      <c:spPr>
        <a:noFill/>
        <a:ln>
          <a:noFill/>
        </a:ln>
      </c:spPr>
    </c:plotArea>
    <c:legend>
      <c:legendPos val="r"/>
      <c:layout>
        <c:manualLayout>
          <c:xMode val="edge"/>
          <c:yMode val="edge"/>
          <c:x val="0.6025"/>
          <c:y val="0.28925"/>
          <c:w val="0.361"/>
          <c:h val="0.537"/>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4</xdr:row>
      <xdr:rowOff>19050</xdr:rowOff>
    </xdr:from>
    <xdr:to>
      <xdr:col>13</xdr:col>
      <xdr:colOff>714375</xdr:colOff>
      <xdr:row>15</xdr:row>
      <xdr:rowOff>304800</xdr:rowOff>
    </xdr:to>
    <xdr:graphicFrame>
      <xdr:nvGraphicFramePr>
        <xdr:cNvPr id="1" name="Chart 1"/>
        <xdr:cNvGraphicFramePr/>
      </xdr:nvGraphicFramePr>
      <xdr:xfrm>
        <a:off x="8258175" y="809625"/>
        <a:ext cx="7448550" cy="4200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drakiewiczr\Pulpit\Strategia%20Morza%20Ba&#322;tyckiego\wersja%20ostateczna%20wys&#322;ana\za&#322;&#261;cznik%20%202-5%20G_SUE%20R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a 7a"/>
      <sheetName val="Tabela 7b i Wykres"/>
      <sheetName val=" 2 KP RPLU.06.01.00-06-043-09"/>
      <sheetName val="3 KP RPLU.06.01.00-06-050-09"/>
      <sheetName val="7 KP RPLU.01.06.00-06-005-10"/>
      <sheetName val="8 KP RPLU.03.01.00-06-003-09"/>
      <sheetName val="10 KP RPLU.06.02.00-06-008-09"/>
      <sheetName val="11 kP  RPLU.05.02.00-06-001-10"/>
      <sheetName val="12 KP RPLU.08.01.00-06-014-09"/>
      <sheetName val="Arkusz9"/>
    </sheetNames>
    <sheetDataSet>
      <sheetData sheetId="1">
        <row r="10">
          <cell r="A10" t="str">
            <v>B+R, Innowacje</v>
          </cell>
          <cell r="B10">
            <v>60724747.6191677</v>
          </cell>
        </row>
        <row r="11">
          <cell r="A11" t="str">
            <v>Energia</v>
          </cell>
          <cell r="B11">
            <v>14488882.62042875</v>
          </cell>
        </row>
        <row r="12">
          <cell r="A12" t="str">
            <v>Transport</v>
          </cell>
          <cell r="B12">
            <v>164853109.96469107</v>
          </cell>
        </row>
        <row r="13">
          <cell r="A13" t="str">
            <v>Środowisko</v>
          </cell>
          <cell r="B13">
            <v>62154601.66</v>
          </cell>
        </row>
        <row r="14">
          <cell r="A14" t="str">
            <v>Inne:</v>
          </cell>
          <cell r="B14">
            <v>233947315.94955862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2" TargetMode="External" /><Relationship Id="rId3" Type="http://schemas.openxmlformats.org/officeDocument/2006/relationships/hyperlink" Target="_ftn3" TargetMode="External" /><Relationship Id="rId4" Type="http://schemas.openxmlformats.org/officeDocument/2006/relationships/hyperlink" Target="_ftn4"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28"/>
  <sheetViews>
    <sheetView zoomScalePageLayoutView="0" workbookViewId="0" topLeftCell="A1">
      <selection activeCell="E15" sqref="E15:N15"/>
    </sheetView>
  </sheetViews>
  <sheetFormatPr defaultColWidth="8.796875" defaultRowHeight="14.25"/>
  <cols>
    <col min="1" max="1" width="10.19921875" style="55" customWidth="1"/>
    <col min="2" max="2" width="15.09765625" style="55" customWidth="1"/>
    <col min="3" max="7" width="9" style="55" customWidth="1"/>
    <col min="8" max="8" width="9" style="57" customWidth="1"/>
    <col min="9" max="16384" width="9" style="55" customWidth="1"/>
  </cols>
  <sheetData>
    <row r="1" spans="1:14" ht="16.5" thickBot="1">
      <c r="A1" s="728" t="s">
        <v>53</v>
      </c>
      <c r="B1" s="729"/>
      <c r="C1" s="729"/>
      <c r="D1" s="729"/>
      <c r="E1" s="729"/>
      <c r="F1" s="729"/>
      <c r="G1" s="729"/>
      <c r="H1" s="729"/>
      <c r="I1" s="729"/>
      <c r="J1" s="729"/>
      <c r="K1" s="729"/>
      <c r="L1" s="729"/>
      <c r="M1" s="729"/>
      <c r="N1" s="729"/>
    </row>
    <row r="2" spans="1:14" ht="16.5" thickBot="1">
      <c r="A2" s="730" t="s">
        <v>52</v>
      </c>
      <c r="B2" s="731"/>
      <c r="C2" s="731"/>
      <c r="D2" s="731"/>
      <c r="E2" s="731"/>
      <c r="F2" s="731"/>
      <c r="G2" s="731"/>
      <c r="H2" s="731"/>
      <c r="I2" s="731"/>
      <c r="J2" s="731"/>
      <c r="K2" s="731"/>
      <c r="L2" s="731"/>
      <c r="M2" s="731"/>
      <c r="N2" s="732"/>
    </row>
    <row r="3" spans="1:14" ht="15" thickBot="1">
      <c r="A3" s="7" t="s">
        <v>54</v>
      </c>
      <c r="B3" s="7" t="s">
        <v>0</v>
      </c>
      <c r="C3" s="7" t="s">
        <v>1</v>
      </c>
      <c r="D3" s="7" t="s">
        <v>2</v>
      </c>
      <c r="E3" s="7">
        <v>2007</v>
      </c>
      <c r="F3" s="7">
        <v>2008</v>
      </c>
      <c r="G3" s="7">
        <v>2009</v>
      </c>
      <c r="H3" s="4">
        <v>2010</v>
      </c>
      <c r="I3" s="7">
        <v>2011</v>
      </c>
      <c r="J3" s="7">
        <v>2012</v>
      </c>
      <c r="K3" s="7">
        <v>2013</v>
      </c>
      <c r="L3" s="7">
        <v>2014</v>
      </c>
      <c r="M3" s="7">
        <v>2015</v>
      </c>
      <c r="N3" s="22" t="s">
        <v>3</v>
      </c>
    </row>
    <row r="4" spans="1:14" ht="37.5" customHeight="1" thickBot="1">
      <c r="A4" s="711" t="s">
        <v>4</v>
      </c>
      <c r="B4" s="712"/>
      <c r="C4" s="712"/>
      <c r="D4" s="712"/>
      <c r="E4" s="712"/>
      <c r="F4" s="712"/>
      <c r="G4" s="712"/>
      <c r="H4" s="712"/>
      <c r="I4" s="712"/>
      <c r="J4" s="712"/>
      <c r="K4" s="712"/>
      <c r="L4" s="712"/>
      <c r="M4" s="712"/>
      <c r="N4" s="713"/>
    </row>
    <row r="5" spans="1:14" ht="15" thickBot="1">
      <c r="A5" s="19"/>
      <c r="B5" s="703" t="s">
        <v>835</v>
      </c>
      <c r="C5" s="703" t="s">
        <v>5</v>
      </c>
      <c r="D5" s="1" t="s">
        <v>6</v>
      </c>
      <c r="E5" s="2">
        <v>0</v>
      </c>
      <c r="F5" s="2">
        <v>0.06</v>
      </c>
      <c r="G5" s="2">
        <v>0.27</v>
      </c>
      <c r="H5" s="407">
        <v>0.22</v>
      </c>
      <c r="I5" s="2" t="s">
        <v>7</v>
      </c>
      <c r="J5" s="2" t="s">
        <v>7</v>
      </c>
      <c r="K5" s="2" t="s">
        <v>7</v>
      </c>
      <c r="L5" s="2" t="s">
        <v>7</v>
      </c>
      <c r="M5" s="2" t="s">
        <v>7</v>
      </c>
      <c r="N5" s="5">
        <v>0.22</v>
      </c>
    </row>
    <row r="6" spans="1:14" ht="23.25" thickBot="1">
      <c r="A6" s="20"/>
      <c r="B6" s="701"/>
      <c r="C6" s="701"/>
      <c r="D6" s="1" t="s">
        <v>8</v>
      </c>
      <c r="E6" s="2" t="s">
        <v>7</v>
      </c>
      <c r="F6" s="5" t="s">
        <v>7</v>
      </c>
      <c r="G6" s="2" t="s">
        <v>7</v>
      </c>
      <c r="H6" s="5">
        <v>0.3</v>
      </c>
      <c r="I6" s="2" t="s">
        <v>7</v>
      </c>
      <c r="J6" s="2" t="s">
        <v>7</v>
      </c>
      <c r="K6" s="2">
        <v>2.2</v>
      </c>
      <c r="L6" s="2" t="s">
        <v>7</v>
      </c>
      <c r="M6" s="2">
        <v>2.3</v>
      </c>
      <c r="N6" s="2">
        <v>2.3</v>
      </c>
    </row>
    <row r="7" spans="1:14" ht="23.25" thickBot="1">
      <c r="A7" s="20"/>
      <c r="B7" s="701"/>
      <c r="C7" s="701"/>
      <c r="D7" s="1" t="s">
        <v>9</v>
      </c>
      <c r="E7" s="719">
        <v>0</v>
      </c>
      <c r="F7" s="720"/>
      <c r="G7" s="720"/>
      <c r="H7" s="720"/>
      <c r="I7" s="720"/>
      <c r="J7" s="720"/>
      <c r="K7" s="720"/>
      <c r="L7" s="720"/>
      <c r="M7" s="720"/>
      <c r="N7" s="721"/>
    </row>
    <row r="8" spans="1:14" ht="23.25" thickBot="1">
      <c r="A8" s="23"/>
      <c r="B8" s="702"/>
      <c r="C8" s="704"/>
      <c r="D8" s="1" t="s">
        <v>10</v>
      </c>
      <c r="E8" s="2" t="s">
        <v>7</v>
      </c>
      <c r="F8" s="5" t="s">
        <v>7</v>
      </c>
      <c r="G8" s="2" t="s">
        <v>7</v>
      </c>
      <c r="H8" s="5" t="s">
        <v>7</v>
      </c>
      <c r="I8" s="2" t="s">
        <v>7</v>
      </c>
      <c r="J8" s="2" t="s">
        <v>7</v>
      </c>
      <c r="K8" s="2" t="s">
        <v>7</v>
      </c>
      <c r="L8" s="2" t="s">
        <v>7</v>
      </c>
      <c r="M8" s="2" t="s">
        <v>7</v>
      </c>
      <c r="N8" s="2" t="s">
        <v>7</v>
      </c>
    </row>
    <row r="9" spans="1:14" ht="15" thickBot="1">
      <c r="A9" s="25"/>
      <c r="B9" s="700" t="s">
        <v>11</v>
      </c>
      <c r="C9" s="703" t="s">
        <v>12</v>
      </c>
      <c r="D9" s="1" t="s">
        <v>13</v>
      </c>
      <c r="E9" s="2">
        <v>0</v>
      </c>
      <c r="F9" s="2">
        <v>300</v>
      </c>
      <c r="G9" s="2">
        <v>1133</v>
      </c>
      <c r="H9" s="407">
        <v>1354</v>
      </c>
      <c r="I9" s="2" t="s">
        <v>7</v>
      </c>
      <c r="J9" s="2" t="s">
        <v>7</v>
      </c>
      <c r="K9" s="2" t="s">
        <v>7</v>
      </c>
      <c r="L9" s="2" t="s">
        <v>7</v>
      </c>
      <c r="M9" s="2" t="s">
        <v>7</v>
      </c>
      <c r="N9" s="5">
        <v>1354</v>
      </c>
    </row>
    <row r="10" spans="1:14" ht="23.25" thickBot="1">
      <c r="A10" s="20"/>
      <c r="B10" s="701"/>
      <c r="C10" s="701"/>
      <c r="D10" s="1" t="s">
        <v>14</v>
      </c>
      <c r="E10" s="2" t="s">
        <v>7</v>
      </c>
      <c r="F10" s="5" t="s">
        <v>7</v>
      </c>
      <c r="G10" s="2" t="s">
        <v>7</v>
      </c>
      <c r="H10" s="5">
        <v>1600</v>
      </c>
      <c r="I10" s="2" t="s">
        <v>7</v>
      </c>
      <c r="J10" s="2" t="s">
        <v>7</v>
      </c>
      <c r="K10" s="2">
        <v>6500</v>
      </c>
      <c r="L10" s="2" t="s">
        <v>7</v>
      </c>
      <c r="M10" s="2">
        <v>6600</v>
      </c>
      <c r="N10" s="2">
        <v>6600</v>
      </c>
    </row>
    <row r="11" spans="1:14" ht="23.25" thickBot="1">
      <c r="A11" s="20"/>
      <c r="B11" s="701"/>
      <c r="C11" s="701"/>
      <c r="D11" s="1" t="s">
        <v>15</v>
      </c>
      <c r="E11" s="719">
        <v>0</v>
      </c>
      <c r="F11" s="720"/>
      <c r="G11" s="720"/>
      <c r="H11" s="720"/>
      <c r="I11" s="720"/>
      <c r="J11" s="720"/>
      <c r="K11" s="720"/>
      <c r="L11" s="720"/>
      <c r="M11" s="720"/>
      <c r="N11" s="721"/>
    </row>
    <row r="12" spans="1:14" ht="23.25" thickBot="1">
      <c r="A12" s="23"/>
      <c r="B12" s="702"/>
      <c r="C12" s="704"/>
      <c r="D12" s="1" t="s">
        <v>16</v>
      </c>
      <c r="E12" s="2" t="s">
        <v>7</v>
      </c>
      <c r="F12" s="5" t="s">
        <v>7</v>
      </c>
      <c r="G12" s="2" t="s">
        <v>7</v>
      </c>
      <c r="H12" s="5" t="s">
        <v>7</v>
      </c>
      <c r="I12" s="2" t="s">
        <v>7</v>
      </c>
      <c r="J12" s="2" t="s">
        <v>7</v>
      </c>
      <c r="K12" s="2" t="s">
        <v>7</v>
      </c>
      <c r="L12" s="2" t="s">
        <v>7</v>
      </c>
      <c r="M12" s="2" t="s">
        <v>7</v>
      </c>
      <c r="N12" s="2" t="s">
        <v>7</v>
      </c>
    </row>
    <row r="13" spans="1:14" ht="15" thickBot="1">
      <c r="A13" s="25"/>
      <c r="B13" s="700" t="s">
        <v>17</v>
      </c>
      <c r="C13" s="703" t="s">
        <v>12</v>
      </c>
      <c r="D13" s="1" t="s">
        <v>13</v>
      </c>
      <c r="E13" s="2">
        <v>0</v>
      </c>
      <c r="F13" s="2">
        <v>0</v>
      </c>
      <c r="G13" s="2">
        <v>294</v>
      </c>
      <c r="H13" s="407">
        <v>502.12</v>
      </c>
      <c r="I13" s="193" t="s">
        <v>7</v>
      </c>
      <c r="J13" s="193" t="s">
        <v>7</v>
      </c>
      <c r="K13" s="193" t="s">
        <v>7</v>
      </c>
      <c r="L13" s="193" t="s">
        <v>7</v>
      </c>
      <c r="M13" s="193" t="s">
        <v>7</v>
      </c>
      <c r="N13" s="407">
        <v>502.12</v>
      </c>
    </row>
    <row r="14" spans="1:14" ht="23.25" thickBot="1">
      <c r="A14" s="595" t="s">
        <v>700</v>
      </c>
      <c r="B14" s="701"/>
      <c r="C14" s="701"/>
      <c r="D14" s="1" t="s">
        <v>14</v>
      </c>
      <c r="E14" s="2" t="s">
        <v>7</v>
      </c>
      <c r="F14" s="5" t="s">
        <v>7</v>
      </c>
      <c r="G14" s="2" t="s">
        <v>7</v>
      </c>
      <c r="H14" s="5">
        <v>1800</v>
      </c>
      <c r="I14" s="2" t="s">
        <v>7</v>
      </c>
      <c r="J14" s="2" t="s">
        <v>7</v>
      </c>
      <c r="K14" s="2">
        <v>7380</v>
      </c>
      <c r="L14" s="2" t="s">
        <v>7</v>
      </c>
      <c r="M14" s="2">
        <v>7500</v>
      </c>
      <c r="N14" s="2">
        <v>7500</v>
      </c>
    </row>
    <row r="15" spans="1:14" ht="23.25" thickBot="1">
      <c r="A15" s="20"/>
      <c r="B15" s="701"/>
      <c r="C15" s="701"/>
      <c r="D15" s="1" t="s">
        <v>15</v>
      </c>
      <c r="E15" s="719">
        <v>0</v>
      </c>
      <c r="F15" s="720"/>
      <c r="G15" s="720"/>
      <c r="H15" s="720"/>
      <c r="I15" s="720"/>
      <c r="J15" s="720"/>
      <c r="K15" s="720"/>
      <c r="L15" s="720"/>
      <c r="M15" s="720"/>
      <c r="N15" s="721"/>
    </row>
    <row r="16" spans="1:14" ht="23.25" thickBot="1">
      <c r="A16" s="21"/>
      <c r="B16" s="704"/>
      <c r="C16" s="704"/>
      <c r="D16" s="1" t="s">
        <v>16</v>
      </c>
      <c r="E16" s="2" t="s">
        <v>7</v>
      </c>
      <c r="F16" s="5" t="s">
        <v>7</v>
      </c>
      <c r="G16" s="2" t="s">
        <v>7</v>
      </c>
      <c r="H16" s="407">
        <v>502.12</v>
      </c>
      <c r="I16" s="193">
        <v>689.25</v>
      </c>
      <c r="J16" s="193">
        <v>1180.1</v>
      </c>
      <c r="K16" s="193">
        <v>1370</v>
      </c>
      <c r="L16" s="193">
        <v>1373.27</v>
      </c>
      <c r="M16" s="193">
        <v>1373.27</v>
      </c>
      <c r="N16" s="193">
        <v>1373.27</v>
      </c>
    </row>
    <row r="17" spans="1:14" ht="15" thickBot="1">
      <c r="A17" s="19"/>
      <c r="B17" s="703" t="s">
        <v>20</v>
      </c>
      <c r="C17" s="703" t="s">
        <v>12</v>
      </c>
      <c r="D17" s="1" t="s">
        <v>13</v>
      </c>
      <c r="E17" s="2">
        <v>0</v>
      </c>
      <c r="F17" s="2">
        <v>0</v>
      </c>
      <c r="G17" s="2"/>
      <c r="H17" s="407">
        <v>203.15</v>
      </c>
      <c r="I17" s="193" t="s">
        <v>7</v>
      </c>
      <c r="J17" s="193" t="s">
        <v>7</v>
      </c>
      <c r="K17" s="193" t="s">
        <v>7</v>
      </c>
      <c r="L17" s="193" t="s">
        <v>7</v>
      </c>
      <c r="M17" s="193" t="s">
        <v>7</v>
      </c>
      <c r="N17" s="407">
        <v>203.15</v>
      </c>
    </row>
    <row r="18" spans="1:14" ht="23.25" thickBot="1">
      <c r="A18" s="20"/>
      <c r="B18" s="701"/>
      <c r="C18" s="701"/>
      <c r="D18" s="1" t="s">
        <v>14</v>
      </c>
      <c r="E18" s="2" t="s">
        <v>7</v>
      </c>
      <c r="F18" s="5" t="s">
        <v>7</v>
      </c>
      <c r="G18" s="2" t="s">
        <v>7</v>
      </c>
      <c r="H18" s="5">
        <v>920</v>
      </c>
      <c r="I18" s="2" t="s">
        <v>7</v>
      </c>
      <c r="J18" s="2" t="s">
        <v>7</v>
      </c>
      <c r="K18" s="2">
        <v>3780</v>
      </c>
      <c r="L18" s="2" t="s">
        <v>7</v>
      </c>
      <c r="M18" s="2">
        <v>3840</v>
      </c>
      <c r="N18" s="2">
        <v>3840</v>
      </c>
    </row>
    <row r="19" spans="1:14" ht="23.25" thickBot="1">
      <c r="A19" s="20"/>
      <c r="B19" s="701"/>
      <c r="C19" s="701"/>
      <c r="D19" s="1" t="s">
        <v>15</v>
      </c>
      <c r="E19" s="719">
        <v>0</v>
      </c>
      <c r="F19" s="720"/>
      <c r="G19" s="720"/>
      <c r="H19" s="720"/>
      <c r="I19" s="720"/>
      <c r="J19" s="720"/>
      <c r="K19" s="720"/>
      <c r="L19" s="720"/>
      <c r="M19" s="720"/>
      <c r="N19" s="721"/>
    </row>
    <row r="20" spans="1:14" ht="23.25" thickBot="1">
      <c r="A20" s="21"/>
      <c r="B20" s="704"/>
      <c r="C20" s="704"/>
      <c r="D20" s="1" t="s">
        <v>16</v>
      </c>
      <c r="E20" s="2" t="s">
        <v>7</v>
      </c>
      <c r="F20" s="5" t="s">
        <v>7</v>
      </c>
      <c r="G20" s="2" t="s">
        <v>7</v>
      </c>
      <c r="H20" s="407" t="s">
        <v>7</v>
      </c>
      <c r="I20" s="407" t="s">
        <v>19</v>
      </c>
      <c r="J20" s="193" t="s">
        <v>7</v>
      </c>
      <c r="K20" s="193"/>
      <c r="L20" s="193" t="s">
        <v>7</v>
      </c>
      <c r="M20" s="193" t="s">
        <v>7</v>
      </c>
      <c r="N20" s="193" t="s">
        <v>7</v>
      </c>
    </row>
    <row r="21" spans="1:14" ht="15" thickBot="1">
      <c r="A21" s="19"/>
      <c r="B21" s="703" t="s">
        <v>18</v>
      </c>
      <c r="C21" s="703" t="s">
        <v>12</v>
      </c>
      <c r="D21" s="1" t="s">
        <v>13</v>
      </c>
      <c r="E21" s="2">
        <v>0</v>
      </c>
      <c r="F21" s="2">
        <v>0</v>
      </c>
      <c r="G21" s="2"/>
      <c r="H21" s="407">
        <v>298.97</v>
      </c>
      <c r="I21" s="193" t="s">
        <v>7</v>
      </c>
      <c r="J21" s="193" t="s">
        <v>7</v>
      </c>
      <c r="K21" s="193" t="s">
        <v>7</v>
      </c>
      <c r="L21" s="193" t="s">
        <v>7</v>
      </c>
      <c r="M21" s="193" t="s">
        <v>7</v>
      </c>
      <c r="N21" s="407">
        <v>298.97</v>
      </c>
    </row>
    <row r="22" spans="1:14" ht="23.25" thickBot="1">
      <c r="A22" s="20"/>
      <c r="B22" s="701"/>
      <c r="C22" s="701"/>
      <c r="D22" s="1" t="s">
        <v>14</v>
      </c>
      <c r="E22" s="3" t="s">
        <v>7</v>
      </c>
      <c r="F22" s="6" t="s">
        <v>7</v>
      </c>
      <c r="G22" s="2" t="s">
        <v>7</v>
      </c>
      <c r="H22" s="5">
        <v>880</v>
      </c>
      <c r="I22" s="2" t="s">
        <v>7</v>
      </c>
      <c r="J22" s="2" t="s">
        <v>7</v>
      </c>
      <c r="K22" s="2">
        <v>3600</v>
      </c>
      <c r="L22" s="2" t="s">
        <v>7</v>
      </c>
      <c r="M22" s="2">
        <v>3660</v>
      </c>
      <c r="N22" s="2">
        <v>3660</v>
      </c>
    </row>
    <row r="23" spans="1:14" ht="23.25" thickBot="1">
      <c r="A23" s="20"/>
      <c r="B23" s="701"/>
      <c r="C23" s="701"/>
      <c r="D23" s="1" t="s">
        <v>15</v>
      </c>
      <c r="E23" s="719">
        <v>0</v>
      </c>
      <c r="F23" s="720"/>
      <c r="G23" s="720"/>
      <c r="H23" s="720"/>
      <c r="I23" s="720"/>
      <c r="J23" s="720"/>
      <c r="K23" s="720"/>
      <c r="L23" s="720"/>
      <c r="M23" s="720"/>
      <c r="N23" s="721"/>
    </row>
    <row r="24" spans="1:14" ht="29.25" customHeight="1" thickBot="1">
      <c r="A24" s="23"/>
      <c r="B24" s="702"/>
      <c r="C24" s="704"/>
      <c r="D24" s="1" t="s">
        <v>16</v>
      </c>
      <c r="E24" s="2" t="s">
        <v>7</v>
      </c>
      <c r="F24" s="5" t="s">
        <v>7</v>
      </c>
      <c r="G24" s="2" t="s">
        <v>7</v>
      </c>
      <c r="H24" s="407" t="s">
        <v>7</v>
      </c>
      <c r="I24" s="407" t="s">
        <v>19</v>
      </c>
      <c r="J24" s="193" t="s">
        <v>7</v>
      </c>
      <c r="K24" s="193"/>
      <c r="L24" s="193"/>
      <c r="M24" s="193"/>
      <c r="N24" s="193" t="s">
        <v>7</v>
      </c>
    </row>
    <row r="25" spans="1:14" ht="48.75" customHeight="1" thickBot="1">
      <c r="A25" s="24"/>
      <c r="B25" s="722" t="s">
        <v>21</v>
      </c>
      <c r="C25" s="723"/>
      <c r="D25" s="724"/>
      <c r="E25" s="736" t="s">
        <v>834</v>
      </c>
      <c r="F25" s="737"/>
      <c r="G25" s="737"/>
      <c r="H25" s="737"/>
      <c r="I25" s="737"/>
      <c r="J25" s="737"/>
      <c r="K25" s="737"/>
      <c r="L25" s="737"/>
      <c r="M25" s="737"/>
      <c r="N25" s="738"/>
    </row>
    <row r="26" spans="1:14" ht="15" customHeight="1" thickBot="1">
      <c r="A26" s="711" t="s">
        <v>22</v>
      </c>
      <c r="B26" s="712"/>
      <c r="C26" s="712"/>
      <c r="D26" s="712"/>
      <c r="E26" s="712"/>
      <c r="F26" s="712"/>
      <c r="G26" s="712"/>
      <c r="H26" s="712"/>
      <c r="I26" s="712"/>
      <c r="J26" s="712"/>
      <c r="K26" s="712"/>
      <c r="L26" s="712"/>
      <c r="M26" s="712"/>
      <c r="N26" s="713"/>
    </row>
    <row r="27" spans="1:14" ht="15" customHeight="1" thickBot="1">
      <c r="A27" s="708" t="s">
        <v>23</v>
      </c>
      <c r="B27" s="709"/>
      <c r="C27" s="709"/>
      <c r="D27" s="709"/>
      <c r="E27" s="709"/>
      <c r="F27" s="709"/>
      <c r="G27" s="709"/>
      <c r="H27" s="709"/>
      <c r="I27" s="709"/>
      <c r="J27" s="709"/>
      <c r="K27" s="709"/>
      <c r="L27" s="709"/>
      <c r="M27" s="709"/>
      <c r="N27" s="710"/>
    </row>
    <row r="28" spans="1:14" ht="15" thickBot="1">
      <c r="A28" s="19"/>
      <c r="B28" s="703" t="s">
        <v>330</v>
      </c>
      <c r="C28" s="703" t="s">
        <v>24</v>
      </c>
      <c r="D28" s="1" t="s">
        <v>13</v>
      </c>
      <c r="E28" s="193">
        <v>0</v>
      </c>
      <c r="F28" s="193">
        <v>0</v>
      </c>
      <c r="G28" s="193">
        <v>98</v>
      </c>
      <c r="H28" s="407">
        <f>H32+H36+H40+H44</f>
        <v>328</v>
      </c>
      <c r="I28" s="193" t="s">
        <v>7</v>
      </c>
      <c r="J28" s="193" t="s">
        <v>7</v>
      </c>
      <c r="K28" s="193" t="s">
        <v>7</v>
      </c>
      <c r="L28" s="193" t="s">
        <v>7</v>
      </c>
      <c r="M28" s="193" t="s">
        <v>7</v>
      </c>
      <c r="N28" s="407">
        <v>328</v>
      </c>
    </row>
    <row r="29" spans="1:14" ht="23.25" thickBot="1">
      <c r="A29" s="20"/>
      <c r="B29" s="701"/>
      <c r="C29" s="701"/>
      <c r="D29" s="1" t="s">
        <v>14</v>
      </c>
      <c r="E29" s="193" t="s">
        <v>7</v>
      </c>
      <c r="F29" s="407" t="s">
        <v>7</v>
      </c>
      <c r="G29" s="193" t="s">
        <v>7</v>
      </c>
      <c r="H29" s="407">
        <v>576</v>
      </c>
      <c r="I29" s="193" t="s">
        <v>7</v>
      </c>
      <c r="J29" s="193" t="s">
        <v>7</v>
      </c>
      <c r="K29" s="193">
        <v>2302</v>
      </c>
      <c r="L29" s="193" t="s">
        <v>7</v>
      </c>
      <c r="M29" s="193">
        <v>2347</v>
      </c>
      <c r="N29" s="408">
        <v>2347</v>
      </c>
    </row>
    <row r="30" spans="1:14" ht="23.25" thickBot="1">
      <c r="A30" s="20"/>
      <c r="B30" s="701"/>
      <c r="C30" s="701"/>
      <c r="D30" s="1" t="s">
        <v>15</v>
      </c>
      <c r="E30" s="705">
        <v>0</v>
      </c>
      <c r="F30" s="706"/>
      <c r="G30" s="706"/>
      <c r="H30" s="706"/>
      <c r="I30" s="706"/>
      <c r="J30" s="706"/>
      <c r="K30" s="706"/>
      <c r="L30" s="706"/>
      <c r="M30" s="706"/>
      <c r="N30" s="707"/>
    </row>
    <row r="31" spans="1:14" ht="23.25" thickBot="1">
      <c r="A31" s="21"/>
      <c r="B31" s="704"/>
      <c r="C31" s="704"/>
      <c r="D31" s="1" t="s">
        <v>16</v>
      </c>
      <c r="E31" s="193" t="s">
        <v>7</v>
      </c>
      <c r="F31" s="407" t="s">
        <v>7</v>
      </c>
      <c r="G31" s="193" t="s">
        <v>7</v>
      </c>
      <c r="H31" s="407">
        <v>312</v>
      </c>
      <c r="I31" s="193">
        <v>674</v>
      </c>
      <c r="J31" s="193">
        <v>889</v>
      </c>
      <c r="K31" s="193">
        <v>939</v>
      </c>
      <c r="L31" s="193">
        <v>939</v>
      </c>
      <c r="M31" s="193">
        <v>939</v>
      </c>
      <c r="N31" s="193">
        <v>939</v>
      </c>
    </row>
    <row r="32" spans="1:14" ht="15" thickBot="1">
      <c r="A32" s="19"/>
      <c r="B32" s="703" t="s">
        <v>25</v>
      </c>
      <c r="C32" s="703" t="s">
        <v>24</v>
      </c>
      <c r="D32" s="1" t="s">
        <v>13</v>
      </c>
      <c r="E32" s="193">
        <v>0</v>
      </c>
      <c r="F32" s="407">
        <v>0</v>
      </c>
      <c r="G32" s="193">
        <v>45</v>
      </c>
      <c r="H32" s="407">
        <v>223</v>
      </c>
      <c r="I32" s="193" t="s">
        <v>7</v>
      </c>
      <c r="J32" s="193" t="s">
        <v>7</v>
      </c>
      <c r="K32" s="193" t="s">
        <v>7</v>
      </c>
      <c r="L32" s="193" t="s">
        <v>7</v>
      </c>
      <c r="M32" s="193" t="s">
        <v>7</v>
      </c>
      <c r="N32" s="407">
        <v>223</v>
      </c>
    </row>
    <row r="33" spans="1:14" ht="23.25" thickBot="1">
      <c r="A33" s="20"/>
      <c r="B33" s="701"/>
      <c r="C33" s="701"/>
      <c r="D33" s="1" t="s">
        <v>14</v>
      </c>
      <c r="E33" s="193" t="s">
        <v>7</v>
      </c>
      <c r="F33" s="407" t="s">
        <v>7</v>
      </c>
      <c r="G33" s="193" t="s">
        <v>7</v>
      </c>
      <c r="H33" s="407">
        <v>350</v>
      </c>
      <c r="I33" s="193" t="s">
        <v>7</v>
      </c>
      <c r="J33" s="193" t="s">
        <v>7</v>
      </c>
      <c r="K33" s="193">
        <v>1400</v>
      </c>
      <c r="L33" s="193" t="s">
        <v>7</v>
      </c>
      <c r="M33" s="193">
        <v>1427</v>
      </c>
      <c r="N33" s="193">
        <v>1427</v>
      </c>
    </row>
    <row r="34" spans="1:14" ht="23.25" thickBot="1">
      <c r="A34" s="20"/>
      <c r="B34" s="701"/>
      <c r="C34" s="701"/>
      <c r="D34" s="1" t="s">
        <v>15</v>
      </c>
      <c r="E34" s="705">
        <v>0</v>
      </c>
      <c r="F34" s="706"/>
      <c r="G34" s="706"/>
      <c r="H34" s="706"/>
      <c r="I34" s="706"/>
      <c r="J34" s="706"/>
      <c r="K34" s="706"/>
      <c r="L34" s="706"/>
      <c r="M34" s="706"/>
      <c r="N34" s="707"/>
    </row>
    <row r="35" spans="1:14" ht="23.25" thickBot="1">
      <c r="A35" s="21"/>
      <c r="B35" s="704"/>
      <c r="C35" s="704"/>
      <c r="D35" s="1" t="s">
        <v>16</v>
      </c>
      <c r="E35" s="193" t="s">
        <v>7</v>
      </c>
      <c r="F35" s="407" t="s">
        <v>7</v>
      </c>
      <c r="G35" s="193" t="s">
        <v>7</v>
      </c>
      <c r="H35" s="407">
        <v>217</v>
      </c>
      <c r="I35" s="193">
        <v>491</v>
      </c>
      <c r="J35" s="193">
        <v>631</v>
      </c>
      <c r="K35" s="193">
        <v>698</v>
      </c>
      <c r="L35" s="193">
        <v>698</v>
      </c>
      <c r="M35" s="193">
        <v>698</v>
      </c>
      <c r="N35" s="193">
        <v>698</v>
      </c>
    </row>
    <row r="36" spans="1:14" ht="15" thickBot="1">
      <c r="A36" s="19"/>
      <c r="B36" s="703" t="s">
        <v>26</v>
      </c>
      <c r="C36" s="703" t="s">
        <v>24</v>
      </c>
      <c r="D36" s="1" t="s">
        <v>13</v>
      </c>
      <c r="E36" s="193">
        <v>0</v>
      </c>
      <c r="F36" s="193">
        <v>0</v>
      </c>
      <c r="G36" s="193">
        <v>32</v>
      </c>
      <c r="H36" s="407">
        <v>68</v>
      </c>
      <c r="I36" s="193" t="s">
        <v>7</v>
      </c>
      <c r="J36" s="193" t="s">
        <v>7</v>
      </c>
      <c r="K36" s="193" t="s">
        <v>7</v>
      </c>
      <c r="L36" s="193" t="s">
        <v>7</v>
      </c>
      <c r="M36" s="193" t="s">
        <v>7</v>
      </c>
      <c r="N36" s="407">
        <v>68</v>
      </c>
    </row>
    <row r="37" spans="1:14" ht="23.25" thickBot="1">
      <c r="A37" s="20"/>
      <c r="B37" s="701"/>
      <c r="C37" s="701"/>
      <c r="D37" s="1" t="s">
        <v>14</v>
      </c>
      <c r="E37" s="193" t="s">
        <v>7</v>
      </c>
      <c r="F37" s="407" t="s">
        <v>7</v>
      </c>
      <c r="G37" s="193" t="s">
        <v>7</v>
      </c>
      <c r="H37" s="407">
        <v>150</v>
      </c>
      <c r="I37" s="193" t="s">
        <v>7</v>
      </c>
      <c r="J37" s="193" t="s">
        <v>7</v>
      </c>
      <c r="K37" s="193">
        <v>600</v>
      </c>
      <c r="L37" s="193" t="s">
        <v>7</v>
      </c>
      <c r="M37" s="193">
        <v>612</v>
      </c>
      <c r="N37" s="193">
        <v>612</v>
      </c>
    </row>
    <row r="38" spans="1:14" ht="23.25" thickBot="1">
      <c r="A38" s="20"/>
      <c r="B38" s="701"/>
      <c r="C38" s="701"/>
      <c r="D38" s="1" t="s">
        <v>15</v>
      </c>
      <c r="E38" s="705">
        <v>0</v>
      </c>
      <c r="F38" s="706"/>
      <c r="G38" s="706"/>
      <c r="H38" s="706"/>
      <c r="I38" s="706"/>
      <c r="J38" s="706"/>
      <c r="K38" s="706"/>
      <c r="L38" s="706"/>
      <c r="M38" s="706"/>
      <c r="N38" s="707"/>
    </row>
    <row r="39" spans="1:14" ht="23.25" thickBot="1">
      <c r="A39" s="21"/>
      <c r="B39" s="704"/>
      <c r="C39" s="704"/>
      <c r="D39" s="1" t="s">
        <v>16</v>
      </c>
      <c r="E39" s="193" t="s">
        <v>7</v>
      </c>
      <c r="F39" s="407" t="s">
        <v>7</v>
      </c>
      <c r="G39" s="193" t="s">
        <v>7</v>
      </c>
      <c r="H39" s="407">
        <v>60</v>
      </c>
      <c r="I39" s="193">
        <v>127</v>
      </c>
      <c r="J39" s="193">
        <v>175</v>
      </c>
      <c r="K39" s="193">
        <v>158</v>
      </c>
      <c r="L39" s="193">
        <v>158</v>
      </c>
      <c r="M39" s="193">
        <v>158</v>
      </c>
      <c r="N39" s="193">
        <v>158</v>
      </c>
    </row>
    <row r="40" spans="1:14" ht="15" thickBot="1">
      <c r="A40" s="19"/>
      <c r="B40" s="703" t="s">
        <v>27</v>
      </c>
      <c r="C40" s="703" t="s">
        <v>24</v>
      </c>
      <c r="D40" s="1" t="s">
        <v>13</v>
      </c>
      <c r="E40" s="193">
        <v>0</v>
      </c>
      <c r="F40" s="193">
        <v>0</v>
      </c>
      <c r="G40" s="193">
        <v>21</v>
      </c>
      <c r="H40" s="407">
        <v>37</v>
      </c>
      <c r="I40" s="193" t="s">
        <v>7</v>
      </c>
      <c r="J40" s="193" t="s">
        <v>7</v>
      </c>
      <c r="K40" s="193" t="s">
        <v>7</v>
      </c>
      <c r="L40" s="193" t="s">
        <v>7</v>
      </c>
      <c r="M40" s="193" t="s">
        <v>7</v>
      </c>
      <c r="N40" s="407">
        <v>37</v>
      </c>
    </row>
    <row r="41" spans="1:14" ht="23.25" thickBot="1">
      <c r="A41" s="20"/>
      <c r="B41" s="701"/>
      <c r="C41" s="701"/>
      <c r="D41" s="1" t="s">
        <v>14</v>
      </c>
      <c r="E41" s="409" t="s">
        <v>7</v>
      </c>
      <c r="F41" s="407" t="s">
        <v>7</v>
      </c>
      <c r="G41" s="193" t="s">
        <v>7</v>
      </c>
      <c r="H41" s="407">
        <v>75</v>
      </c>
      <c r="I41" s="193" t="s">
        <v>7</v>
      </c>
      <c r="J41" s="193" t="s">
        <v>7</v>
      </c>
      <c r="K41" s="193">
        <v>300</v>
      </c>
      <c r="L41" s="193" t="s">
        <v>7</v>
      </c>
      <c r="M41" s="193">
        <v>306</v>
      </c>
      <c r="N41" s="193">
        <v>306</v>
      </c>
    </row>
    <row r="42" spans="1:14" ht="23.25" thickBot="1">
      <c r="A42" s="20"/>
      <c r="B42" s="701"/>
      <c r="C42" s="701"/>
      <c r="D42" s="1" t="s">
        <v>15</v>
      </c>
      <c r="E42" s="705">
        <v>0</v>
      </c>
      <c r="F42" s="706"/>
      <c r="G42" s="706"/>
      <c r="H42" s="706"/>
      <c r="I42" s="706"/>
      <c r="J42" s="706"/>
      <c r="K42" s="706"/>
      <c r="L42" s="706"/>
      <c r="M42" s="706"/>
      <c r="N42" s="707"/>
    </row>
    <row r="43" spans="1:14" ht="23.25" thickBot="1">
      <c r="A43" s="21"/>
      <c r="B43" s="704"/>
      <c r="C43" s="704"/>
      <c r="D43" s="1" t="s">
        <v>16</v>
      </c>
      <c r="E43" s="193" t="s">
        <v>7</v>
      </c>
      <c r="F43" s="407" t="s">
        <v>7</v>
      </c>
      <c r="G43" s="193" t="s">
        <v>7</v>
      </c>
      <c r="H43" s="407">
        <v>35</v>
      </c>
      <c r="I43" s="193">
        <v>56</v>
      </c>
      <c r="J43" s="193">
        <v>83</v>
      </c>
      <c r="K43" s="193">
        <v>83</v>
      </c>
      <c r="L43" s="193">
        <v>83</v>
      </c>
      <c r="M43" s="193">
        <v>83</v>
      </c>
      <c r="N43" s="193">
        <v>83</v>
      </c>
    </row>
    <row r="44" spans="1:14" ht="15" thickBot="1">
      <c r="A44" s="19"/>
      <c r="B44" s="703" t="s">
        <v>28</v>
      </c>
      <c r="C44" s="703" t="s">
        <v>24</v>
      </c>
      <c r="D44" s="1" t="s">
        <v>13</v>
      </c>
      <c r="E44" s="193">
        <v>0</v>
      </c>
      <c r="F44" s="193">
        <v>0</v>
      </c>
      <c r="G44" s="193">
        <v>0</v>
      </c>
      <c r="H44" s="407">
        <v>0</v>
      </c>
      <c r="I44" s="193" t="s">
        <v>7</v>
      </c>
      <c r="J44" s="193" t="s">
        <v>7</v>
      </c>
      <c r="K44" s="193" t="s">
        <v>7</v>
      </c>
      <c r="L44" s="193" t="s">
        <v>7</v>
      </c>
      <c r="M44" s="193" t="s">
        <v>7</v>
      </c>
      <c r="N44" s="407">
        <v>0</v>
      </c>
    </row>
    <row r="45" spans="1:14" ht="23.25" thickBot="1">
      <c r="A45" s="20"/>
      <c r="B45" s="701"/>
      <c r="C45" s="701"/>
      <c r="D45" s="1" t="s">
        <v>14</v>
      </c>
      <c r="E45" s="193" t="s">
        <v>7</v>
      </c>
      <c r="F45" s="407" t="s">
        <v>7</v>
      </c>
      <c r="G45" s="193" t="s">
        <v>7</v>
      </c>
      <c r="H45" s="407">
        <v>1</v>
      </c>
      <c r="I45" s="193" t="s">
        <v>7</v>
      </c>
      <c r="J45" s="193" t="s">
        <v>7</v>
      </c>
      <c r="K45" s="193">
        <v>2</v>
      </c>
      <c r="L45" s="193" t="s">
        <v>7</v>
      </c>
      <c r="M45" s="193">
        <v>2</v>
      </c>
      <c r="N45" s="408">
        <v>2</v>
      </c>
    </row>
    <row r="46" spans="1:14" ht="23.25" thickBot="1">
      <c r="A46" s="20"/>
      <c r="B46" s="701"/>
      <c r="C46" s="701"/>
      <c r="D46" s="1" t="s">
        <v>15</v>
      </c>
      <c r="E46" s="705">
        <v>0</v>
      </c>
      <c r="F46" s="706"/>
      <c r="G46" s="706"/>
      <c r="H46" s="706"/>
      <c r="I46" s="706"/>
      <c r="J46" s="706"/>
      <c r="K46" s="706"/>
      <c r="L46" s="706"/>
      <c r="M46" s="706"/>
      <c r="N46" s="707"/>
    </row>
    <row r="47" spans="1:14" ht="23.25" thickBot="1">
      <c r="A47" s="23"/>
      <c r="B47" s="702"/>
      <c r="C47" s="704"/>
      <c r="D47" s="1" t="s">
        <v>16</v>
      </c>
      <c r="E47" s="193" t="s">
        <v>7</v>
      </c>
      <c r="F47" s="407" t="s">
        <v>7</v>
      </c>
      <c r="G47" s="193" t="s">
        <v>7</v>
      </c>
      <c r="H47" s="407">
        <v>0</v>
      </c>
      <c r="I47" s="193">
        <v>0</v>
      </c>
      <c r="J47" s="193">
        <v>0</v>
      </c>
      <c r="K47" s="193">
        <v>0</v>
      </c>
      <c r="L47" s="193">
        <v>0</v>
      </c>
      <c r="M47" s="193">
        <v>0</v>
      </c>
      <c r="N47" s="193">
        <v>0</v>
      </c>
    </row>
    <row r="48" spans="1:14" ht="15" thickBot="1">
      <c r="A48" s="24"/>
      <c r="B48" s="722" t="s">
        <v>21</v>
      </c>
      <c r="C48" s="723"/>
      <c r="D48" s="724"/>
      <c r="E48" s="741" t="s">
        <v>331</v>
      </c>
      <c r="F48" s="742"/>
      <c r="G48" s="742"/>
      <c r="H48" s="742"/>
      <c r="I48" s="742"/>
      <c r="J48" s="742"/>
      <c r="K48" s="742"/>
      <c r="L48" s="742"/>
      <c r="M48" s="742"/>
      <c r="N48" s="743"/>
    </row>
    <row r="49" spans="1:14" ht="15" customHeight="1" thickBot="1">
      <c r="A49" s="733" t="s">
        <v>29</v>
      </c>
      <c r="B49" s="734"/>
      <c r="C49" s="734"/>
      <c r="D49" s="734"/>
      <c r="E49" s="734"/>
      <c r="F49" s="734"/>
      <c r="G49" s="734"/>
      <c r="H49" s="734"/>
      <c r="I49" s="734"/>
      <c r="J49" s="734"/>
      <c r="K49" s="734"/>
      <c r="L49" s="734"/>
      <c r="M49" s="734"/>
      <c r="N49" s="735"/>
    </row>
    <row r="50" spans="1:14" ht="15" thickBot="1">
      <c r="A50" s="19"/>
      <c r="B50" s="703" t="s">
        <v>30</v>
      </c>
      <c r="C50" s="703" t="s">
        <v>12</v>
      </c>
      <c r="D50" s="1" t="s">
        <v>13</v>
      </c>
      <c r="E50" s="193">
        <v>0</v>
      </c>
      <c r="F50" s="193">
        <v>0</v>
      </c>
      <c r="G50" s="193">
        <v>294</v>
      </c>
      <c r="H50" s="407" t="s">
        <v>329</v>
      </c>
      <c r="I50" s="193" t="s">
        <v>7</v>
      </c>
      <c r="J50" s="193" t="s">
        <v>7</v>
      </c>
      <c r="K50" s="193" t="s">
        <v>7</v>
      </c>
      <c r="L50" s="193" t="s">
        <v>7</v>
      </c>
      <c r="M50" s="193" t="s">
        <v>7</v>
      </c>
      <c r="N50" s="407">
        <v>502.12</v>
      </c>
    </row>
    <row r="51" spans="1:14" ht="23.25" thickBot="1">
      <c r="A51" s="595" t="s">
        <v>700</v>
      </c>
      <c r="B51" s="701"/>
      <c r="C51" s="701"/>
      <c r="D51" s="1" t="s">
        <v>14</v>
      </c>
      <c r="E51" s="193" t="s">
        <v>7</v>
      </c>
      <c r="F51" s="407" t="s">
        <v>7</v>
      </c>
      <c r="G51" s="193" t="s">
        <v>7</v>
      </c>
      <c r="H51" s="407">
        <v>1774</v>
      </c>
      <c r="I51" s="193" t="s">
        <v>7</v>
      </c>
      <c r="J51" s="193" t="s">
        <v>7</v>
      </c>
      <c r="K51" s="193">
        <v>7100</v>
      </c>
      <c r="L51" s="193" t="s">
        <v>7</v>
      </c>
      <c r="M51" s="193">
        <v>7242</v>
      </c>
      <c r="N51" s="193">
        <v>7242</v>
      </c>
    </row>
    <row r="52" spans="1:14" ht="23.25" thickBot="1">
      <c r="A52" s="20"/>
      <c r="B52" s="701"/>
      <c r="C52" s="701"/>
      <c r="D52" s="1" t="s">
        <v>15</v>
      </c>
      <c r="E52" s="705">
        <v>0</v>
      </c>
      <c r="F52" s="706"/>
      <c r="G52" s="706"/>
      <c r="H52" s="706"/>
      <c r="I52" s="706"/>
      <c r="J52" s="706"/>
      <c r="K52" s="706"/>
      <c r="L52" s="706"/>
      <c r="M52" s="706"/>
      <c r="N52" s="707"/>
    </row>
    <row r="53" spans="1:14" ht="23.25" thickBot="1">
      <c r="A53" s="23"/>
      <c r="B53" s="702"/>
      <c r="C53" s="704"/>
      <c r="D53" s="1" t="s">
        <v>16</v>
      </c>
      <c r="E53" s="193" t="s">
        <v>7</v>
      </c>
      <c r="F53" s="407" t="s">
        <v>7</v>
      </c>
      <c r="G53" s="193" t="s">
        <v>7</v>
      </c>
      <c r="H53" s="407">
        <v>502.12</v>
      </c>
      <c r="I53" s="193">
        <v>689.25</v>
      </c>
      <c r="J53" s="193">
        <v>1180.1</v>
      </c>
      <c r="K53" s="193">
        <v>1370</v>
      </c>
      <c r="L53" s="193">
        <v>1373.27</v>
      </c>
      <c r="M53" s="193">
        <v>1373.27</v>
      </c>
      <c r="N53" s="193">
        <v>1373.27</v>
      </c>
    </row>
    <row r="54" spans="1:14" ht="15" thickBot="1">
      <c r="A54" s="25"/>
      <c r="B54" s="700" t="s">
        <v>31</v>
      </c>
      <c r="C54" s="703" t="s">
        <v>24</v>
      </c>
      <c r="D54" s="1" t="s">
        <v>13</v>
      </c>
      <c r="E54" s="193">
        <v>0</v>
      </c>
      <c r="F54" s="193">
        <v>0</v>
      </c>
      <c r="G54" s="193">
        <v>87</v>
      </c>
      <c r="H54" s="407">
        <v>202</v>
      </c>
      <c r="I54" s="193" t="s">
        <v>59</v>
      </c>
      <c r="J54" s="193" t="s">
        <v>59</v>
      </c>
      <c r="K54" s="193" t="s">
        <v>59</v>
      </c>
      <c r="L54" s="193" t="s">
        <v>59</v>
      </c>
      <c r="M54" s="193" t="s">
        <v>59</v>
      </c>
      <c r="N54" s="407">
        <v>202</v>
      </c>
    </row>
    <row r="55" spans="1:14" ht="23.25" thickBot="1">
      <c r="A55" s="20"/>
      <c r="B55" s="701"/>
      <c r="C55" s="701"/>
      <c r="D55" s="1" t="s">
        <v>14</v>
      </c>
      <c r="E55" s="193" t="s">
        <v>7</v>
      </c>
      <c r="F55" s="407" t="s">
        <v>7</v>
      </c>
      <c r="G55" s="193" t="s">
        <v>7</v>
      </c>
      <c r="H55" s="407">
        <v>150</v>
      </c>
      <c r="I55" s="193" t="s">
        <v>7</v>
      </c>
      <c r="J55" s="193" t="s">
        <v>7</v>
      </c>
      <c r="K55" s="193">
        <v>600</v>
      </c>
      <c r="L55" s="193" t="s">
        <v>7</v>
      </c>
      <c r="M55" s="193">
        <v>613</v>
      </c>
      <c r="N55" s="193">
        <v>613</v>
      </c>
    </row>
    <row r="56" spans="1:14" ht="23.25" thickBot="1">
      <c r="A56" s="20"/>
      <c r="B56" s="701"/>
      <c r="C56" s="701"/>
      <c r="D56" s="1" t="s">
        <v>15</v>
      </c>
      <c r="E56" s="705">
        <v>0</v>
      </c>
      <c r="F56" s="706"/>
      <c r="G56" s="706"/>
      <c r="H56" s="706"/>
      <c r="I56" s="706"/>
      <c r="J56" s="706"/>
      <c r="K56" s="706"/>
      <c r="L56" s="706"/>
      <c r="M56" s="706"/>
      <c r="N56" s="707"/>
    </row>
    <row r="57" spans="1:14" ht="22.5" customHeight="1" thickBot="1">
      <c r="A57" s="23"/>
      <c r="B57" s="702"/>
      <c r="C57" s="704"/>
      <c r="D57" s="1" t="s">
        <v>16</v>
      </c>
      <c r="E57" s="193" t="s">
        <v>7</v>
      </c>
      <c r="F57" s="407" t="s">
        <v>7</v>
      </c>
      <c r="G57" s="193" t="s">
        <v>7</v>
      </c>
      <c r="H57" s="407">
        <v>202</v>
      </c>
      <c r="I57" s="193">
        <v>403</v>
      </c>
      <c r="J57" s="193">
        <v>615</v>
      </c>
      <c r="K57" s="193">
        <v>615</v>
      </c>
      <c r="L57" s="193">
        <v>616</v>
      </c>
      <c r="M57" s="193">
        <v>615</v>
      </c>
      <c r="N57" s="193">
        <v>615</v>
      </c>
    </row>
    <row r="58" spans="1:14" ht="15" thickBot="1">
      <c r="A58" s="25"/>
      <c r="B58" s="700" t="s">
        <v>32</v>
      </c>
      <c r="C58" s="703" t="s">
        <v>24</v>
      </c>
      <c r="D58" s="1" t="s">
        <v>13</v>
      </c>
      <c r="E58" s="193">
        <v>0</v>
      </c>
      <c r="F58" s="193">
        <v>0</v>
      </c>
      <c r="G58" s="193">
        <v>0</v>
      </c>
      <c r="H58" s="193">
        <v>1</v>
      </c>
      <c r="I58" s="193" t="s">
        <v>7</v>
      </c>
      <c r="J58" s="193" t="s">
        <v>7</v>
      </c>
      <c r="K58" s="193" t="s">
        <v>7</v>
      </c>
      <c r="L58" s="193" t="s">
        <v>7</v>
      </c>
      <c r="M58" s="193" t="s">
        <v>7</v>
      </c>
      <c r="N58" s="407">
        <v>1</v>
      </c>
    </row>
    <row r="59" spans="1:14" ht="23.25" thickBot="1">
      <c r="A59" s="20"/>
      <c r="B59" s="701"/>
      <c r="C59" s="701"/>
      <c r="D59" s="1" t="s">
        <v>14</v>
      </c>
      <c r="E59" s="193" t="s">
        <v>7</v>
      </c>
      <c r="F59" s="407" t="s">
        <v>7</v>
      </c>
      <c r="G59" s="193" t="s">
        <v>7</v>
      </c>
      <c r="H59" s="407">
        <v>50</v>
      </c>
      <c r="I59" s="193" t="s">
        <v>7</v>
      </c>
      <c r="J59" s="193" t="s">
        <v>7</v>
      </c>
      <c r="K59" s="193">
        <v>200</v>
      </c>
      <c r="L59" s="193" t="s">
        <v>7</v>
      </c>
      <c r="M59" s="193">
        <v>204</v>
      </c>
      <c r="N59" s="193">
        <v>204</v>
      </c>
    </row>
    <row r="60" spans="1:14" ht="23.25" thickBot="1">
      <c r="A60" s="20"/>
      <c r="B60" s="701"/>
      <c r="C60" s="701"/>
      <c r="D60" s="1" t="s">
        <v>15</v>
      </c>
      <c r="E60" s="705">
        <v>0</v>
      </c>
      <c r="F60" s="706"/>
      <c r="G60" s="706"/>
      <c r="H60" s="706"/>
      <c r="I60" s="706"/>
      <c r="J60" s="706"/>
      <c r="K60" s="706"/>
      <c r="L60" s="706"/>
      <c r="M60" s="706"/>
      <c r="N60" s="707"/>
    </row>
    <row r="61" spans="1:14" ht="24.75" customHeight="1" thickBot="1">
      <c r="A61" s="23"/>
      <c r="B61" s="702"/>
      <c r="C61" s="704"/>
      <c r="D61" s="1" t="s">
        <v>16</v>
      </c>
      <c r="E61" s="2" t="s">
        <v>7</v>
      </c>
      <c r="F61" s="5" t="s">
        <v>7</v>
      </c>
      <c r="G61" s="2" t="s">
        <v>7</v>
      </c>
      <c r="H61" s="407">
        <v>1</v>
      </c>
      <c r="I61" s="193">
        <v>1</v>
      </c>
      <c r="J61" s="193">
        <v>1</v>
      </c>
      <c r="K61" s="193">
        <v>1</v>
      </c>
      <c r="L61" s="193">
        <v>1</v>
      </c>
      <c r="M61" s="193">
        <v>1</v>
      </c>
      <c r="N61" s="193">
        <v>1</v>
      </c>
    </row>
    <row r="62" spans="1:14" ht="24" customHeight="1" thickBot="1">
      <c r="A62" s="24"/>
      <c r="B62" s="722" t="s">
        <v>21</v>
      </c>
      <c r="C62" s="723"/>
      <c r="D62" s="724"/>
      <c r="E62" s="739" t="s">
        <v>693</v>
      </c>
      <c r="F62" s="739"/>
      <c r="G62" s="739"/>
      <c r="H62" s="739"/>
      <c r="I62" s="739"/>
      <c r="J62" s="739"/>
      <c r="K62" s="739"/>
      <c r="L62" s="739"/>
      <c r="M62" s="739"/>
      <c r="N62" s="740"/>
    </row>
    <row r="63" spans="1:14" ht="15" customHeight="1" thickBot="1">
      <c r="A63" s="711" t="s">
        <v>33</v>
      </c>
      <c r="B63" s="712"/>
      <c r="C63" s="712"/>
      <c r="D63" s="712"/>
      <c r="E63" s="712"/>
      <c r="F63" s="712"/>
      <c r="G63" s="712"/>
      <c r="H63" s="712"/>
      <c r="I63" s="712"/>
      <c r="J63" s="712"/>
      <c r="K63" s="712"/>
      <c r="L63" s="712"/>
      <c r="M63" s="712"/>
      <c r="N63" s="713"/>
    </row>
    <row r="64" spans="1:14" ht="15" customHeight="1" thickBot="1">
      <c r="A64" s="708" t="s">
        <v>34</v>
      </c>
      <c r="B64" s="709"/>
      <c r="C64" s="709"/>
      <c r="D64" s="709"/>
      <c r="E64" s="709"/>
      <c r="F64" s="709"/>
      <c r="G64" s="709"/>
      <c r="H64" s="709"/>
      <c r="I64" s="709"/>
      <c r="J64" s="709"/>
      <c r="K64" s="709"/>
      <c r="L64" s="709"/>
      <c r="M64" s="709"/>
      <c r="N64" s="710"/>
    </row>
    <row r="65" spans="1:14" ht="15" thickBot="1">
      <c r="A65" s="19"/>
      <c r="B65" s="703" t="s">
        <v>35</v>
      </c>
      <c r="C65" s="703" t="s">
        <v>36</v>
      </c>
      <c r="D65" s="1" t="s">
        <v>13</v>
      </c>
      <c r="E65" s="193">
        <v>0</v>
      </c>
      <c r="F65" s="193">
        <v>0</v>
      </c>
      <c r="G65" s="193">
        <v>0</v>
      </c>
      <c r="H65" s="407">
        <v>3.98</v>
      </c>
      <c r="I65" s="193" t="s">
        <v>7</v>
      </c>
      <c r="J65" s="193" t="s">
        <v>7</v>
      </c>
      <c r="K65" s="193" t="s">
        <v>7</v>
      </c>
      <c r="L65" s="193" t="s">
        <v>7</v>
      </c>
      <c r="M65" s="193" t="s">
        <v>7</v>
      </c>
      <c r="N65" s="407">
        <v>3.98</v>
      </c>
    </row>
    <row r="66" spans="1:14" ht="23.25" thickBot="1">
      <c r="A66" s="595" t="s">
        <v>202</v>
      </c>
      <c r="B66" s="701"/>
      <c r="C66" s="701"/>
      <c r="D66" s="1" t="s">
        <v>14</v>
      </c>
      <c r="E66" s="193" t="s">
        <v>7</v>
      </c>
      <c r="F66" s="407" t="s">
        <v>7</v>
      </c>
      <c r="G66" s="193" t="s">
        <v>7</v>
      </c>
      <c r="H66" s="407">
        <v>10</v>
      </c>
      <c r="I66" s="193" t="s">
        <v>7</v>
      </c>
      <c r="J66" s="193" t="s">
        <v>7</v>
      </c>
      <c r="K66" s="193">
        <v>70</v>
      </c>
      <c r="L66" s="193" t="s">
        <v>7</v>
      </c>
      <c r="M66" s="193">
        <v>75</v>
      </c>
      <c r="N66" s="193">
        <v>75</v>
      </c>
    </row>
    <row r="67" spans="1:14" ht="23.25" thickBot="1">
      <c r="A67" s="20"/>
      <c r="B67" s="701"/>
      <c r="C67" s="701"/>
      <c r="D67" s="1" t="s">
        <v>15</v>
      </c>
      <c r="E67" s="705">
        <v>0</v>
      </c>
      <c r="F67" s="706"/>
      <c r="G67" s="706"/>
      <c r="H67" s="706"/>
      <c r="I67" s="706"/>
      <c r="J67" s="706"/>
      <c r="K67" s="706"/>
      <c r="L67" s="706"/>
      <c r="M67" s="706"/>
      <c r="N67" s="707"/>
    </row>
    <row r="68" spans="1:14" ht="23.25" thickBot="1">
      <c r="A68" s="23"/>
      <c r="B68" s="702"/>
      <c r="C68" s="704"/>
      <c r="D68" s="1" t="s">
        <v>16</v>
      </c>
      <c r="E68" s="410" t="s">
        <v>7</v>
      </c>
      <c r="F68" s="410" t="s">
        <v>7</v>
      </c>
      <c r="G68" s="410">
        <v>3.98</v>
      </c>
      <c r="H68" s="410">
        <v>165.98</v>
      </c>
      <c r="I68" s="411">
        <v>165.98</v>
      </c>
      <c r="J68" s="410">
        <v>204.03</v>
      </c>
      <c r="K68" s="410">
        <v>204.03</v>
      </c>
      <c r="L68" s="410">
        <v>204.03</v>
      </c>
      <c r="M68" s="410">
        <v>204.03</v>
      </c>
      <c r="N68" s="412">
        <v>204.03</v>
      </c>
    </row>
    <row r="69" spans="1:14" ht="15" thickBot="1">
      <c r="A69" s="24"/>
      <c r="B69" s="722" t="s">
        <v>21</v>
      </c>
      <c r="C69" s="723"/>
      <c r="D69" s="724"/>
      <c r="E69" s="720" t="s">
        <v>7</v>
      </c>
      <c r="F69" s="720"/>
      <c r="G69" s="720"/>
      <c r="H69" s="720"/>
      <c r="I69" s="720"/>
      <c r="J69" s="720"/>
      <c r="K69" s="720"/>
      <c r="L69" s="720"/>
      <c r="M69" s="720"/>
      <c r="N69" s="721"/>
    </row>
    <row r="70" spans="1:14" ht="15" customHeight="1" thickBot="1">
      <c r="A70" s="708" t="s">
        <v>37</v>
      </c>
      <c r="B70" s="709"/>
      <c r="C70" s="709"/>
      <c r="D70" s="709"/>
      <c r="E70" s="709"/>
      <c r="F70" s="709"/>
      <c r="G70" s="709"/>
      <c r="H70" s="709"/>
      <c r="I70" s="709"/>
      <c r="J70" s="709"/>
      <c r="K70" s="709"/>
      <c r="L70" s="709"/>
      <c r="M70" s="709"/>
      <c r="N70" s="710"/>
    </row>
    <row r="71" spans="1:14" ht="15" thickBot="1">
      <c r="A71" s="19"/>
      <c r="B71" s="703" t="s">
        <v>38</v>
      </c>
      <c r="C71" s="703" t="s">
        <v>24</v>
      </c>
      <c r="D71" s="1" t="s">
        <v>13</v>
      </c>
      <c r="E71" s="193">
        <v>0</v>
      </c>
      <c r="F71" s="193">
        <v>0</v>
      </c>
      <c r="G71" s="193">
        <v>0</v>
      </c>
      <c r="H71" s="407" t="s">
        <v>701</v>
      </c>
      <c r="I71" s="193" t="s">
        <v>7</v>
      </c>
      <c r="J71" s="193" t="s">
        <v>7</v>
      </c>
      <c r="K71" s="193" t="s">
        <v>7</v>
      </c>
      <c r="L71" s="193" t="s">
        <v>7</v>
      </c>
      <c r="M71" s="193" t="s">
        <v>7</v>
      </c>
      <c r="N71" s="407">
        <v>0</v>
      </c>
    </row>
    <row r="72" spans="1:14" ht="23.25" thickBot="1">
      <c r="A72" s="20"/>
      <c r="B72" s="701"/>
      <c r="C72" s="701"/>
      <c r="D72" s="1" t="s">
        <v>14</v>
      </c>
      <c r="E72" s="409" t="s">
        <v>7</v>
      </c>
      <c r="F72" s="407" t="s">
        <v>7</v>
      </c>
      <c r="G72" s="193" t="s">
        <v>7</v>
      </c>
      <c r="H72" s="407">
        <v>15</v>
      </c>
      <c r="I72" s="193" t="s">
        <v>7</v>
      </c>
      <c r="J72" s="193" t="s">
        <v>7</v>
      </c>
      <c r="K72" s="193">
        <v>110</v>
      </c>
      <c r="L72" s="193" t="s">
        <v>7</v>
      </c>
      <c r="M72" s="193">
        <v>120</v>
      </c>
      <c r="N72" s="193">
        <v>120</v>
      </c>
    </row>
    <row r="73" spans="1:14" ht="23.25" thickBot="1">
      <c r="A73" s="20"/>
      <c r="B73" s="701"/>
      <c r="C73" s="701"/>
      <c r="D73" s="1" t="s">
        <v>15</v>
      </c>
      <c r="E73" s="705">
        <v>0</v>
      </c>
      <c r="F73" s="706"/>
      <c r="G73" s="706"/>
      <c r="H73" s="706"/>
      <c r="I73" s="706"/>
      <c r="J73" s="706"/>
      <c r="K73" s="706"/>
      <c r="L73" s="706"/>
      <c r="M73" s="706"/>
      <c r="N73" s="707"/>
    </row>
    <row r="74" spans="1:14" ht="23.25" thickBot="1">
      <c r="A74" s="23"/>
      <c r="B74" s="702"/>
      <c r="C74" s="704"/>
      <c r="D74" s="1" t="s">
        <v>16</v>
      </c>
      <c r="E74" s="193" t="s">
        <v>7</v>
      </c>
      <c r="F74" s="407" t="s">
        <v>7</v>
      </c>
      <c r="G74" s="193" t="s">
        <v>7</v>
      </c>
      <c r="H74" s="407">
        <v>0</v>
      </c>
      <c r="I74" s="193">
        <v>0</v>
      </c>
      <c r="J74" s="193">
        <v>4</v>
      </c>
      <c r="K74" s="193">
        <v>4</v>
      </c>
      <c r="L74" s="193">
        <v>4</v>
      </c>
      <c r="M74" s="193">
        <v>4</v>
      </c>
      <c r="N74" s="193">
        <v>4</v>
      </c>
    </row>
    <row r="75" spans="1:14" ht="15" thickBot="1">
      <c r="A75" s="24"/>
      <c r="B75" s="722" t="s">
        <v>21</v>
      </c>
      <c r="C75" s="723"/>
      <c r="D75" s="724"/>
      <c r="E75" s="725" t="s">
        <v>702</v>
      </c>
      <c r="F75" s="726"/>
      <c r="G75" s="726"/>
      <c r="H75" s="726"/>
      <c r="I75" s="726"/>
      <c r="J75" s="726"/>
      <c r="K75" s="726"/>
      <c r="L75" s="726"/>
      <c r="M75" s="726"/>
      <c r="N75" s="727"/>
    </row>
    <row r="76" spans="1:14" ht="15" customHeight="1" thickBot="1">
      <c r="A76" s="708" t="s">
        <v>39</v>
      </c>
      <c r="B76" s="709"/>
      <c r="C76" s="709"/>
      <c r="D76" s="709"/>
      <c r="E76" s="709"/>
      <c r="F76" s="709"/>
      <c r="G76" s="709"/>
      <c r="H76" s="709"/>
      <c r="I76" s="709"/>
      <c r="J76" s="709"/>
      <c r="K76" s="709"/>
      <c r="L76" s="709"/>
      <c r="M76" s="709"/>
      <c r="N76" s="710"/>
    </row>
    <row r="77" spans="1:14" ht="15" thickBot="1">
      <c r="A77" s="19"/>
      <c r="B77" s="703" t="s">
        <v>40</v>
      </c>
      <c r="C77" s="703" t="s">
        <v>5</v>
      </c>
      <c r="D77" s="1" t="s">
        <v>13</v>
      </c>
      <c r="E77" s="193">
        <v>0</v>
      </c>
      <c r="F77" s="193">
        <v>0</v>
      </c>
      <c r="G77" s="193">
        <v>0</v>
      </c>
      <c r="H77" s="407">
        <v>0</v>
      </c>
      <c r="I77" s="193" t="s">
        <v>7</v>
      </c>
      <c r="J77" s="193" t="s">
        <v>7</v>
      </c>
      <c r="K77" s="193" t="s">
        <v>7</v>
      </c>
      <c r="L77" s="193" t="s">
        <v>7</v>
      </c>
      <c r="M77" s="193" t="s">
        <v>7</v>
      </c>
      <c r="N77" s="407">
        <v>0</v>
      </c>
    </row>
    <row r="78" spans="1:14" ht="23.25" thickBot="1">
      <c r="A78" s="20"/>
      <c r="B78" s="701"/>
      <c r="C78" s="701"/>
      <c r="D78" s="1" t="s">
        <v>14</v>
      </c>
      <c r="E78" s="193" t="s">
        <v>7</v>
      </c>
      <c r="F78" s="407" t="s">
        <v>7</v>
      </c>
      <c r="G78" s="193" t="s">
        <v>7</v>
      </c>
      <c r="H78" s="407">
        <v>2</v>
      </c>
      <c r="I78" s="193" t="s">
        <v>7</v>
      </c>
      <c r="J78" s="193" t="s">
        <v>7</v>
      </c>
      <c r="K78" s="193">
        <v>10</v>
      </c>
      <c r="L78" s="193" t="s">
        <v>7</v>
      </c>
      <c r="M78" s="193">
        <v>11</v>
      </c>
      <c r="N78" s="193">
        <v>11</v>
      </c>
    </row>
    <row r="79" spans="1:14" ht="23.25" thickBot="1">
      <c r="A79" s="20"/>
      <c r="B79" s="701"/>
      <c r="C79" s="701"/>
      <c r="D79" s="1" t="s">
        <v>15</v>
      </c>
      <c r="E79" s="705">
        <v>0</v>
      </c>
      <c r="F79" s="706"/>
      <c r="G79" s="706"/>
      <c r="H79" s="706"/>
      <c r="I79" s="706"/>
      <c r="J79" s="706"/>
      <c r="K79" s="706"/>
      <c r="L79" s="706"/>
      <c r="M79" s="706"/>
      <c r="N79" s="707"/>
    </row>
    <row r="80" spans="1:14" ht="23.25" thickBot="1">
      <c r="A80" s="23"/>
      <c r="B80" s="702"/>
      <c r="C80" s="704"/>
      <c r="D80" s="1" t="s">
        <v>16</v>
      </c>
      <c r="E80" s="193" t="s">
        <v>7</v>
      </c>
      <c r="F80" s="407" t="s">
        <v>7</v>
      </c>
      <c r="G80" s="193" t="s">
        <v>7</v>
      </c>
      <c r="H80" s="407">
        <v>0</v>
      </c>
      <c r="I80" s="193">
        <v>2</v>
      </c>
      <c r="J80" s="193">
        <v>2</v>
      </c>
      <c r="K80" s="193">
        <v>2</v>
      </c>
      <c r="L80" s="193">
        <v>2</v>
      </c>
      <c r="M80" s="193">
        <v>2</v>
      </c>
      <c r="N80" s="193">
        <v>2</v>
      </c>
    </row>
    <row r="81" spans="1:14" ht="15" thickBot="1">
      <c r="A81" s="24"/>
      <c r="B81" s="722" t="s">
        <v>21</v>
      </c>
      <c r="C81" s="723"/>
      <c r="D81" s="724"/>
      <c r="E81" s="720" t="s">
        <v>7</v>
      </c>
      <c r="F81" s="720"/>
      <c r="G81" s="720"/>
      <c r="H81" s="720"/>
      <c r="I81" s="720"/>
      <c r="J81" s="720"/>
      <c r="K81" s="720"/>
      <c r="L81" s="720"/>
      <c r="M81" s="720"/>
      <c r="N81" s="721"/>
    </row>
    <row r="82" spans="1:14" ht="15" customHeight="1" thickBot="1">
      <c r="A82" s="711" t="s">
        <v>41</v>
      </c>
      <c r="B82" s="712"/>
      <c r="C82" s="712"/>
      <c r="D82" s="712"/>
      <c r="E82" s="712"/>
      <c r="F82" s="712"/>
      <c r="G82" s="712"/>
      <c r="H82" s="712"/>
      <c r="I82" s="712"/>
      <c r="J82" s="712"/>
      <c r="K82" s="712"/>
      <c r="L82" s="712"/>
      <c r="M82" s="712"/>
      <c r="N82" s="713"/>
    </row>
    <row r="83" spans="1:14" ht="15" customHeight="1" thickBot="1">
      <c r="A83" s="708" t="s">
        <v>29</v>
      </c>
      <c r="B83" s="709"/>
      <c r="C83" s="709"/>
      <c r="D83" s="709"/>
      <c r="E83" s="709"/>
      <c r="F83" s="709"/>
      <c r="G83" s="709"/>
      <c r="H83" s="709"/>
      <c r="I83" s="709"/>
      <c r="J83" s="709"/>
      <c r="K83" s="709"/>
      <c r="L83" s="709"/>
      <c r="M83" s="709"/>
      <c r="N83" s="710"/>
    </row>
    <row r="84" spans="1:14" ht="15" thickBot="1">
      <c r="A84" s="19"/>
      <c r="B84" s="703" t="s">
        <v>42</v>
      </c>
      <c r="C84" s="703" t="s">
        <v>43</v>
      </c>
      <c r="D84" s="1" t="s">
        <v>13</v>
      </c>
      <c r="E84" s="193">
        <v>0</v>
      </c>
      <c r="F84" s="193">
        <v>0</v>
      </c>
      <c r="G84" s="193">
        <v>0</v>
      </c>
      <c r="H84" s="590">
        <v>4.101</v>
      </c>
      <c r="I84" s="591" t="s">
        <v>7</v>
      </c>
      <c r="J84" s="591" t="s">
        <v>7</v>
      </c>
      <c r="K84" s="591" t="s">
        <v>7</v>
      </c>
      <c r="L84" s="591" t="s">
        <v>7</v>
      </c>
      <c r="M84" s="591" t="s">
        <v>7</v>
      </c>
      <c r="N84" s="590">
        <v>4.101</v>
      </c>
    </row>
    <row r="85" spans="1:14" ht="23.25" thickBot="1">
      <c r="A85" s="20"/>
      <c r="B85" s="701"/>
      <c r="C85" s="701"/>
      <c r="D85" s="1" t="s">
        <v>14</v>
      </c>
      <c r="E85" s="409" t="s">
        <v>7</v>
      </c>
      <c r="F85" s="407" t="s">
        <v>7</v>
      </c>
      <c r="G85" s="193" t="s">
        <v>7</v>
      </c>
      <c r="H85" s="407">
        <v>28</v>
      </c>
      <c r="I85" s="193" t="s">
        <v>7</v>
      </c>
      <c r="J85" s="193" t="s">
        <v>7</v>
      </c>
      <c r="K85" s="193">
        <v>175</v>
      </c>
      <c r="L85" s="193" t="s">
        <v>7</v>
      </c>
      <c r="M85" s="193">
        <v>190</v>
      </c>
      <c r="N85" s="193">
        <v>190</v>
      </c>
    </row>
    <row r="86" spans="1:14" ht="23.25" thickBot="1">
      <c r="A86" s="20"/>
      <c r="B86" s="701"/>
      <c r="C86" s="701"/>
      <c r="D86" s="1" t="s">
        <v>15</v>
      </c>
      <c r="E86" s="705">
        <v>0</v>
      </c>
      <c r="F86" s="706"/>
      <c r="G86" s="706"/>
      <c r="H86" s="706"/>
      <c r="I86" s="706"/>
      <c r="J86" s="706"/>
      <c r="K86" s="706"/>
      <c r="L86" s="706"/>
      <c r="M86" s="706"/>
      <c r="N86" s="707"/>
    </row>
    <row r="87" spans="1:14" ht="25.5" customHeight="1" thickBot="1">
      <c r="A87" s="21"/>
      <c r="B87" s="704"/>
      <c r="C87" s="704"/>
      <c r="D87" s="1" t="s">
        <v>16</v>
      </c>
      <c r="E87" s="193" t="s">
        <v>7</v>
      </c>
      <c r="F87" s="407" t="s">
        <v>7</v>
      </c>
      <c r="G87" s="193" t="s">
        <v>7</v>
      </c>
      <c r="H87" s="592">
        <v>4</v>
      </c>
      <c r="I87" s="593">
        <v>4.1</v>
      </c>
      <c r="J87" s="593">
        <v>4.1</v>
      </c>
      <c r="K87" s="593">
        <f>K91+K95+K99</f>
        <v>98.508</v>
      </c>
      <c r="L87" s="593">
        <v>94.408</v>
      </c>
      <c r="M87" s="593">
        <v>94.408</v>
      </c>
      <c r="N87" s="593">
        <v>94.408</v>
      </c>
    </row>
    <row r="88" spans="1:14" ht="15" thickBot="1">
      <c r="A88" s="19"/>
      <c r="B88" s="703" t="s">
        <v>44</v>
      </c>
      <c r="C88" s="703" t="s">
        <v>43</v>
      </c>
      <c r="D88" s="1" t="s">
        <v>13</v>
      </c>
      <c r="E88" s="193">
        <v>0</v>
      </c>
      <c r="F88" s="193">
        <v>0</v>
      </c>
      <c r="G88" s="193">
        <v>0</v>
      </c>
      <c r="H88" s="590">
        <v>1.641</v>
      </c>
      <c r="I88" s="591" t="s">
        <v>7</v>
      </c>
      <c r="J88" s="591" t="s">
        <v>7</v>
      </c>
      <c r="K88" s="591" t="s">
        <v>7</v>
      </c>
      <c r="L88" s="591" t="s">
        <v>7</v>
      </c>
      <c r="M88" s="591" t="s">
        <v>7</v>
      </c>
      <c r="N88" s="590">
        <v>1.641</v>
      </c>
    </row>
    <row r="89" spans="1:14" ht="23.25" thickBot="1">
      <c r="A89" s="20"/>
      <c r="B89" s="701"/>
      <c r="C89" s="701"/>
      <c r="D89" s="1" t="s">
        <v>14</v>
      </c>
      <c r="E89" s="409" t="s">
        <v>7</v>
      </c>
      <c r="F89" s="407" t="s">
        <v>7</v>
      </c>
      <c r="G89" s="193" t="s">
        <v>7</v>
      </c>
      <c r="H89" s="407">
        <v>10</v>
      </c>
      <c r="I89" s="193" t="s">
        <v>7</v>
      </c>
      <c r="J89" s="193" t="s">
        <v>7</v>
      </c>
      <c r="K89" s="193">
        <v>60</v>
      </c>
      <c r="L89" s="193" t="s">
        <v>7</v>
      </c>
      <c r="M89" s="193">
        <v>65</v>
      </c>
      <c r="N89" s="193">
        <v>65</v>
      </c>
    </row>
    <row r="90" spans="1:14" ht="23.25" thickBot="1">
      <c r="A90" s="20"/>
      <c r="B90" s="701"/>
      <c r="C90" s="701"/>
      <c r="D90" s="1" t="s">
        <v>15</v>
      </c>
      <c r="E90" s="705">
        <v>0</v>
      </c>
      <c r="F90" s="706"/>
      <c r="G90" s="706"/>
      <c r="H90" s="706"/>
      <c r="I90" s="706"/>
      <c r="J90" s="706"/>
      <c r="K90" s="706"/>
      <c r="L90" s="706"/>
      <c r="M90" s="706"/>
      <c r="N90" s="707"/>
    </row>
    <row r="91" spans="1:14" ht="23.25" thickBot="1">
      <c r="A91" s="21"/>
      <c r="B91" s="704"/>
      <c r="C91" s="704"/>
      <c r="D91" s="1" t="s">
        <v>16</v>
      </c>
      <c r="E91" s="193" t="s">
        <v>7</v>
      </c>
      <c r="F91" s="407" t="s">
        <v>7</v>
      </c>
      <c r="G91" s="193" t="s">
        <v>7</v>
      </c>
      <c r="H91" s="407">
        <v>1</v>
      </c>
      <c r="I91" s="193">
        <v>1.64</v>
      </c>
      <c r="J91" s="193">
        <v>1.64</v>
      </c>
      <c r="K91" s="193">
        <v>1.64</v>
      </c>
      <c r="L91" s="193">
        <v>1.64</v>
      </c>
      <c r="M91" s="193">
        <v>1.64</v>
      </c>
      <c r="N91" s="193">
        <v>1.64</v>
      </c>
    </row>
    <row r="92" spans="1:14" ht="15" thickBot="1">
      <c r="A92" s="19"/>
      <c r="B92" s="703" t="s">
        <v>45</v>
      </c>
      <c r="C92" s="703" t="s">
        <v>43</v>
      </c>
      <c r="D92" s="1" t="s">
        <v>13</v>
      </c>
      <c r="E92" s="193">
        <v>0</v>
      </c>
      <c r="F92" s="193">
        <v>0</v>
      </c>
      <c r="G92" s="193">
        <v>0</v>
      </c>
      <c r="H92" s="592">
        <v>2.46</v>
      </c>
      <c r="I92" s="593" t="s">
        <v>7</v>
      </c>
      <c r="J92" s="593" t="s">
        <v>7</v>
      </c>
      <c r="K92" s="593" t="s">
        <v>7</v>
      </c>
      <c r="L92" s="593" t="s">
        <v>7</v>
      </c>
      <c r="M92" s="593" t="s">
        <v>7</v>
      </c>
      <c r="N92" s="592">
        <v>2.46</v>
      </c>
    </row>
    <row r="93" spans="1:14" ht="23.25" thickBot="1">
      <c r="A93" s="20"/>
      <c r="B93" s="701"/>
      <c r="C93" s="701"/>
      <c r="D93" s="1" t="s">
        <v>14</v>
      </c>
      <c r="E93" s="409" t="s">
        <v>7</v>
      </c>
      <c r="F93" s="407" t="s">
        <v>7</v>
      </c>
      <c r="G93" s="193" t="s">
        <v>7</v>
      </c>
      <c r="H93" s="407">
        <v>8</v>
      </c>
      <c r="I93" s="193" t="s">
        <v>7</v>
      </c>
      <c r="J93" s="193" t="s">
        <v>7</v>
      </c>
      <c r="K93" s="193">
        <v>50</v>
      </c>
      <c r="L93" s="193" t="s">
        <v>7</v>
      </c>
      <c r="M93" s="193">
        <v>55</v>
      </c>
      <c r="N93" s="193">
        <v>55</v>
      </c>
    </row>
    <row r="94" spans="1:14" ht="23.25" thickBot="1">
      <c r="A94" s="20"/>
      <c r="B94" s="701"/>
      <c r="C94" s="701"/>
      <c r="D94" s="1" t="s">
        <v>15</v>
      </c>
      <c r="E94" s="705">
        <v>0</v>
      </c>
      <c r="F94" s="706"/>
      <c r="G94" s="706"/>
      <c r="H94" s="706"/>
      <c r="I94" s="706"/>
      <c r="J94" s="706"/>
      <c r="K94" s="706"/>
      <c r="L94" s="706"/>
      <c r="M94" s="706"/>
      <c r="N94" s="707"/>
    </row>
    <row r="95" spans="1:14" ht="23.25" thickBot="1">
      <c r="A95" s="21"/>
      <c r="B95" s="704"/>
      <c r="C95" s="704"/>
      <c r="D95" s="1" t="s">
        <v>16</v>
      </c>
      <c r="E95" s="193" t="s">
        <v>7</v>
      </c>
      <c r="F95" s="407" t="s">
        <v>7</v>
      </c>
      <c r="G95" s="193" t="s">
        <v>7</v>
      </c>
      <c r="H95" s="407">
        <v>2.46</v>
      </c>
      <c r="I95" s="193">
        <v>2.46</v>
      </c>
      <c r="J95" s="193">
        <v>2.46</v>
      </c>
      <c r="K95" s="193">
        <v>2.46</v>
      </c>
      <c r="L95" s="193">
        <v>2.46</v>
      </c>
      <c r="M95" s="193">
        <v>2.46</v>
      </c>
      <c r="N95" s="193">
        <v>2.46</v>
      </c>
    </row>
    <row r="96" spans="1:14" ht="15" thickBot="1">
      <c r="A96" s="19"/>
      <c r="B96" s="703" t="s">
        <v>46</v>
      </c>
      <c r="C96" s="703" t="s">
        <v>43</v>
      </c>
      <c r="D96" s="1" t="s">
        <v>13</v>
      </c>
      <c r="E96" s="193">
        <v>0</v>
      </c>
      <c r="F96" s="193">
        <v>0</v>
      </c>
      <c r="G96" s="193">
        <v>0</v>
      </c>
      <c r="H96" s="407">
        <v>0</v>
      </c>
      <c r="I96" s="193" t="s">
        <v>7</v>
      </c>
      <c r="J96" s="193" t="s">
        <v>7</v>
      </c>
      <c r="K96" s="193" t="s">
        <v>7</v>
      </c>
      <c r="L96" s="193" t="s">
        <v>7</v>
      </c>
      <c r="M96" s="193" t="s">
        <v>7</v>
      </c>
      <c r="N96" s="407">
        <v>0</v>
      </c>
    </row>
    <row r="97" spans="1:14" ht="23.25" thickBot="1">
      <c r="A97" s="20"/>
      <c r="B97" s="701"/>
      <c r="C97" s="701"/>
      <c r="D97" s="1" t="s">
        <v>14</v>
      </c>
      <c r="E97" s="409" t="s">
        <v>7</v>
      </c>
      <c r="F97" s="407" t="s">
        <v>7</v>
      </c>
      <c r="G97" s="193" t="s">
        <v>7</v>
      </c>
      <c r="H97" s="407">
        <v>10</v>
      </c>
      <c r="I97" s="193" t="s">
        <v>7</v>
      </c>
      <c r="J97" s="193" t="s">
        <v>7</v>
      </c>
      <c r="K97" s="193">
        <v>65</v>
      </c>
      <c r="L97" s="193" t="s">
        <v>7</v>
      </c>
      <c r="M97" s="193">
        <v>70</v>
      </c>
      <c r="N97" s="193">
        <v>70</v>
      </c>
    </row>
    <row r="98" spans="1:14" ht="23.25" thickBot="1">
      <c r="A98" s="20"/>
      <c r="B98" s="701"/>
      <c r="C98" s="701"/>
      <c r="D98" s="1" t="s">
        <v>15</v>
      </c>
      <c r="E98" s="705">
        <v>0</v>
      </c>
      <c r="F98" s="706"/>
      <c r="G98" s="706"/>
      <c r="H98" s="706"/>
      <c r="I98" s="706"/>
      <c r="J98" s="706"/>
      <c r="K98" s="706"/>
      <c r="L98" s="706"/>
      <c r="M98" s="706"/>
      <c r="N98" s="707"/>
    </row>
    <row r="99" spans="1:14" ht="23.25" thickBot="1">
      <c r="A99" s="21"/>
      <c r="B99" s="704"/>
      <c r="C99" s="704"/>
      <c r="D99" s="1" t="s">
        <v>16</v>
      </c>
      <c r="E99" s="193" t="s">
        <v>7</v>
      </c>
      <c r="F99" s="407" t="s">
        <v>7</v>
      </c>
      <c r="G99" s="193" t="s">
        <v>7</v>
      </c>
      <c r="H99" s="590">
        <v>0</v>
      </c>
      <c r="I99" s="591">
        <v>0</v>
      </c>
      <c r="J99" s="591">
        <v>0</v>
      </c>
      <c r="K99" s="591">
        <v>94.408</v>
      </c>
      <c r="L99" s="591">
        <v>94.41</v>
      </c>
      <c r="M99" s="591">
        <v>94.408</v>
      </c>
      <c r="N99" s="591">
        <v>94.408</v>
      </c>
    </row>
    <row r="100" spans="1:14" ht="15" thickBot="1">
      <c r="A100" s="19"/>
      <c r="B100" s="703" t="s">
        <v>47</v>
      </c>
      <c r="C100" s="703" t="s">
        <v>43</v>
      </c>
      <c r="D100" s="1" t="s">
        <v>13</v>
      </c>
      <c r="E100" s="193">
        <v>0</v>
      </c>
      <c r="F100" s="193">
        <v>0</v>
      </c>
      <c r="G100" s="193">
        <v>0</v>
      </c>
      <c r="H100" s="590">
        <v>2.214</v>
      </c>
      <c r="I100" s="591" t="s">
        <v>7</v>
      </c>
      <c r="J100" s="591" t="s">
        <v>7</v>
      </c>
      <c r="K100" s="591" t="s">
        <v>7</v>
      </c>
      <c r="L100" s="591" t="s">
        <v>7</v>
      </c>
      <c r="M100" s="591" t="s">
        <v>7</v>
      </c>
      <c r="N100" s="590">
        <v>2.214</v>
      </c>
    </row>
    <row r="101" spans="1:14" ht="23.25" thickBot="1">
      <c r="A101" s="20"/>
      <c r="B101" s="701"/>
      <c r="C101" s="701"/>
      <c r="D101" s="1" t="s">
        <v>14</v>
      </c>
      <c r="E101" s="409" t="s">
        <v>7</v>
      </c>
      <c r="F101" s="407" t="s">
        <v>7</v>
      </c>
      <c r="G101" s="193" t="s">
        <v>7</v>
      </c>
      <c r="H101" s="407">
        <v>8</v>
      </c>
      <c r="I101" s="193" t="s">
        <v>7</v>
      </c>
      <c r="J101" s="193" t="s">
        <v>7</v>
      </c>
      <c r="K101" s="193">
        <v>55</v>
      </c>
      <c r="L101" s="193" t="s">
        <v>7</v>
      </c>
      <c r="M101" s="193">
        <v>60</v>
      </c>
      <c r="N101" s="193">
        <v>60</v>
      </c>
    </row>
    <row r="102" spans="1:14" ht="23.25" thickBot="1">
      <c r="A102" s="20"/>
      <c r="B102" s="701"/>
      <c r="C102" s="701"/>
      <c r="D102" s="1" t="s">
        <v>15</v>
      </c>
      <c r="E102" s="705">
        <v>0</v>
      </c>
      <c r="F102" s="706"/>
      <c r="G102" s="706"/>
      <c r="H102" s="706"/>
      <c r="I102" s="706"/>
      <c r="J102" s="706"/>
      <c r="K102" s="706"/>
      <c r="L102" s="706"/>
      <c r="M102" s="706"/>
      <c r="N102" s="707"/>
    </row>
    <row r="103" spans="1:14" ht="23.25" thickBot="1">
      <c r="A103" s="21"/>
      <c r="B103" s="704"/>
      <c r="C103" s="704"/>
      <c r="D103" s="1" t="s">
        <v>16</v>
      </c>
      <c r="E103" s="193" t="s">
        <v>7</v>
      </c>
      <c r="F103" s="407" t="s">
        <v>7</v>
      </c>
      <c r="G103" s="193" t="s">
        <v>7</v>
      </c>
      <c r="H103" s="590">
        <v>0</v>
      </c>
      <c r="I103" s="591">
        <v>0</v>
      </c>
      <c r="J103" s="591">
        <v>0</v>
      </c>
      <c r="K103" s="591">
        <v>14.209</v>
      </c>
      <c r="L103" s="591">
        <v>14.209</v>
      </c>
      <c r="M103" s="591">
        <v>14.209</v>
      </c>
      <c r="N103" s="591">
        <v>14.209</v>
      </c>
    </row>
    <row r="104" spans="1:14" ht="15" thickBot="1">
      <c r="A104" s="19"/>
      <c r="B104" s="703" t="s">
        <v>48</v>
      </c>
      <c r="C104" s="703" t="s">
        <v>43</v>
      </c>
      <c r="D104" s="1" t="s">
        <v>13</v>
      </c>
      <c r="E104" s="193">
        <v>0</v>
      </c>
      <c r="F104" s="193">
        <v>0</v>
      </c>
      <c r="G104" s="193">
        <v>0</v>
      </c>
      <c r="H104" s="407">
        <v>1.887</v>
      </c>
      <c r="I104" s="193" t="s">
        <v>7</v>
      </c>
      <c r="J104" s="193" t="s">
        <v>7</v>
      </c>
      <c r="K104" s="193" t="s">
        <v>7</v>
      </c>
      <c r="L104" s="193" t="s">
        <v>7</v>
      </c>
      <c r="M104" s="193" t="s">
        <v>7</v>
      </c>
      <c r="N104" s="407">
        <v>1.887</v>
      </c>
    </row>
    <row r="105" spans="1:14" ht="23.25" thickBot="1">
      <c r="A105" s="20"/>
      <c r="B105" s="701"/>
      <c r="C105" s="701"/>
      <c r="D105" s="1" t="s">
        <v>14</v>
      </c>
      <c r="E105" s="409" t="s">
        <v>7</v>
      </c>
      <c r="F105" s="407" t="s">
        <v>7</v>
      </c>
      <c r="G105" s="193" t="s">
        <v>7</v>
      </c>
      <c r="H105" s="407">
        <v>20</v>
      </c>
      <c r="I105" s="193" t="s">
        <v>7</v>
      </c>
      <c r="J105" s="193" t="s">
        <v>7</v>
      </c>
      <c r="K105" s="193">
        <v>120</v>
      </c>
      <c r="L105" s="193" t="s">
        <v>7</v>
      </c>
      <c r="M105" s="193">
        <v>130</v>
      </c>
      <c r="N105" s="193">
        <v>130</v>
      </c>
    </row>
    <row r="106" spans="1:14" ht="23.25" thickBot="1">
      <c r="A106" s="20"/>
      <c r="B106" s="701"/>
      <c r="C106" s="701"/>
      <c r="D106" s="1" t="s">
        <v>15</v>
      </c>
      <c r="E106" s="705">
        <v>0</v>
      </c>
      <c r="F106" s="706"/>
      <c r="G106" s="706"/>
      <c r="H106" s="706"/>
      <c r="I106" s="706"/>
      <c r="J106" s="706"/>
      <c r="K106" s="706"/>
      <c r="L106" s="706"/>
      <c r="M106" s="706"/>
      <c r="N106" s="707"/>
    </row>
    <row r="107" spans="1:14" ht="23.25" thickBot="1">
      <c r="A107" s="23"/>
      <c r="B107" s="702"/>
      <c r="C107" s="704"/>
      <c r="D107" s="1" t="s">
        <v>16</v>
      </c>
      <c r="E107" s="193" t="s">
        <v>7</v>
      </c>
      <c r="F107" s="407" t="s">
        <v>7</v>
      </c>
      <c r="G107" s="591" t="s">
        <v>7</v>
      </c>
      <c r="H107" s="590">
        <v>0</v>
      </c>
      <c r="I107" s="591">
        <v>0</v>
      </c>
      <c r="J107" s="591">
        <v>0</v>
      </c>
      <c r="K107" s="591">
        <v>32.149</v>
      </c>
      <c r="L107" s="591">
        <v>32.149</v>
      </c>
      <c r="M107" s="591">
        <v>325.549</v>
      </c>
      <c r="N107" s="591">
        <v>325.549</v>
      </c>
    </row>
    <row r="108" spans="1:14" ht="15" thickBot="1">
      <c r="A108" s="25"/>
      <c r="B108" s="700" t="s">
        <v>49</v>
      </c>
      <c r="C108" s="703" t="s">
        <v>24</v>
      </c>
      <c r="D108" s="1" t="s">
        <v>13</v>
      </c>
      <c r="E108" s="415">
        <v>0</v>
      </c>
      <c r="F108" s="589">
        <v>0</v>
      </c>
      <c r="G108" s="420">
        <v>18926</v>
      </c>
      <c r="H108" s="423" t="s">
        <v>294</v>
      </c>
      <c r="I108" s="589" t="s">
        <v>7</v>
      </c>
      <c r="J108" s="589" t="s">
        <v>7</v>
      </c>
      <c r="K108" s="589" t="s">
        <v>7</v>
      </c>
      <c r="L108" s="589" t="s">
        <v>7</v>
      </c>
      <c r="M108" s="589" t="s">
        <v>7</v>
      </c>
      <c r="N108" s="421" t="s">
        <v>294</v>
      </c>
    </row>
    <row r="109" spans="1:14" ht="23.25" thickBot="1">
      <c r="A109" s="595" t="s">
        <v>293</v>
      </c>
      <c r="B109" s="701"/>
      <c r="C109" s="701"/>
      <c r="D109" s="1" t="s">
        <v>14</v>
      </c>
      <c r="E109" s="422" t="s">
        <v>7</v>
      </c>
      <c r="F109" s="407" t="s">
        <v>7</v>
      </c>
      <c r="G109" s="193" t="s">
        <v>7</v>
      </c>
      <c r="H109" s="414">
        <v>100000</v>
      </c>
      <c r="I109" s="193" t="s">
        <v>7</v>
      </c>
      <c r="J109" s="193" t="s">
        <v>7</v>
      </c>
      <c r="K109" s="413">
        <v>500000</v>
      </c>
      <c r="L109" s="193" t="s">
        <v>7</v>
      </c>
      <c r="M109" s="413">
        <v>550000</v>
      </c>
      <c r="N109" s="413">
        <v>550000</v>
      </c>
    </row>
    <row r="110" spans="1:14" ht="23.25" thickBot="1">
      <c r="A110" s="20"/>
      <c r="B110" s="701"/>
      <c r="C110" s="701"/>
      <c r="D110" s="1" t="s">
        <v>15</v>
      </c>
      <c r="E110" s="705">
        <v>0</v>
      </c>
      <c r="F110" s="706"/>
      <c r="G110" s="706"/>
      <c r="H110" s="706"/>
      <c r="I110" s="706"/>
      <c r="J110" s="706"/>
      <c r="K110" s="706"/>
      <c r="L110" s="706"/>
      <c r="M110" s="706"/>
      <c r="N110" s="707"/>
    </row>
    <row r="111" spans="1:14" ht="23.25" customHeight="1" thickBot="1">
      <c r="A111" s="23"/>
      <c r="B111" s="702"/>
      <c r="C111" s="704"/>
      <c r="D111" s="194" t="s">
        <v>16</v>
      </c>
      <c r="E111" s="415" t="s">
        <v>7</v>
      </c>
      <c r="F111" s="416" t="s">
        <v>7</v>
      </c>
      <c r="G111" s="415" t="s">
        <v>7</v>
      </c>
      <c r="H111" s="417">
        <v>0</v>
      </c>
      <c r="I111" s="418">
        <v>14799</v>
      </c>
      <c r="J111" s="418">
        <v>307797</v>
      </c>
      <c r="K111" s="418">
        <v>386677</v>
      </c>
      <c r="L111" s="418">
        <v>390177</v>
      </c>
      <c r="M111" s="418">
        <v>390177</v>
      </c>
      <c r="N111" s="419">
        <v>390177</v>
      </c>
    </row>
    <row r="112" spans="1:14" ht="15" thickBot="1">
      <c r="A112" s="25"/>
      <c r="B112" s="700" t="s">
        <v>50</v>
      </c>
      <c r="C112" s="703" t="s">
        <v>43</v>
      </c>
      <c r="D112" s="1" t="s">
        <v>13</v>
      </c>
      <c r="E112" s="193">
        <v>0</v>
      </c>
      <c r="F112" s="193">
        <v>0</v>
      </c>
      <c r="G112" s="193">
        <v>0</v>
      </c>
      <c r="H112" s="407">
        <v>40</v>
      </c>
      <c r="I112" s="193" t="s">
        <v>7</v>
      </c>
      <c r="J112" s="193" t="s">
        <v>7</v>
      </c>
      <c r="K112" s="193" t="s">
        <v>7</v>
      </c>
      <c r="L112" s="193" t="s">
        <v>7</v>
      </c>
      <c r="M112" s="193" t="s">
        <v>7</v>
      </c>
      <c r="N112" s="407">
        <v>40</v>
      </c>
    </row>
    <row r="113" spans="1:14" ht="23.25" thickBot="1">
      <c r="A113" s="20"/>
      <c r="B113" s="701"/>
      <c r="C113" s="701"/>
      <c r="D113" s="1" t="s">
        <v>14</v>
      </c>
      <c r="E113" s="409" t="s">
        <v>7</v>
      </c>
      <c r="F113" s="407" t="s">
        <v>7</v>
      </c>
      <c r="G113" s="193" t="s">
        <v>7</v>
      </c>
      <c r="H113" s="407">
        <v>200</v>
      </c>
      <c r="I113" s="193" t="s">
        <v>7</v>
      </c>
      <c r="J113" s="193" t="s">
        <v>7</v>
      </c>
      <c r="K113" s="193">
        <v>900</v>
      </c>
      <c r="L113" s="193" t="s">
        <v>7</v>
      </c>
      <c r="M113" s="193">
        <v>950</v>
      </c>
      <c r="N113" s="193">
        <v>950</v>
      </c>
    </row>
    <row r="114" spans="1:14" ht="23.25" thickBot="1">
      <c r="A114" s="20"/>
      <c r="B114" s="701"/>
      <c r="C114" s="701"/>
      <c r="D114" s="1" t="s">
        <v>15</v>
      </c>
      <c r="E114" s="705">
        <v>0</v>
      </c>
      <c r="F114" s="706"/>
      <c r="G114" s="706"/>
      <c r="H114" s="706"/>
      <c r="I114" s="706"/>
      <c r="J114" s="706"/>
      <c r="K114" s="706"/>
      <c r="L114" s="706"/>
      <c r="M114" s="706"/>
      <c r="N114" s="707"/>
    </row>
    <row r="115" spans="1:14" ht="23.25" thickBot="1">
      <c r="A115" s="23"/>
      <c r="B115" s="702"/>
      <c r="C115" s="704"/>
      <c r="D115" s="1" t="s">
        <v>16</v>
      </c>
      <c r="E115" s="193" t="s">
        <v>7</v>
      </c>
      <c r="F115" s="407" t="s">
        <v>7</v>
      </c>
      <c r="G115" s="193" t="s">
        <v>7</v>
      </c>
      <c r="H115" s="590">
        <v>40</v>
      </c>
      <c r="I115" s="591">
        <v>40</v>
      </c>
      <c r="J115" s="591">
        <v>40</v>
      </c>
      <c r="K115" s="591">
        <v>2853.693</v>
      </c>
      <c r="L115" s="591">
        <v>2853.69</v>
      </c>
      <c r="M115" s="591">
        <v>2945.673</v>
      </c>
      <c r="N115" s="591">
        <v>2945.673</v>
      </c>
    </row>
    <row r="116" spans="1:14" ht="36" customHeight="1" thickBot="1">
      <c r="A116" s="24"/>
      <c r="B116" s="722" t="s">
        <v>21</v>
      </c>
      <c r="C116" s="723"/>
      <c r="D116" s="724"/>
      <c r="E116" s="716" t="s">
        <v>295</v>
      </c>
      <c r="F116" s="717"/>
      <c r="G116" s="717"/>
      <c r="H116" s="717"/>
      <c r="I116" s="717"/>
      <c r="J116" s="717"/>
      <c r="K116" s="717"/>
      <c r="L116" s="717"/>
      <c r="M116" s="717"/>
      <c r="N116" s="718"/>
    </row>
    <row r="117" spans="1:14" ht="15" customHeight="1" thickBot="1">
      <c r="A117" s="708" t="s">
        <v>39</v>
      </c>
      <c r="B117" s="709"/>
      <c r="C117" s="709"/>
      <c r="D117" s="709"/>
      <c r="E117" s="709"/>
      <c r="F117" s="709"/>
      <c r="G117" s="709"/>
      <c r="H117" s="709"/>
      <c r="I117" s="709"/>
      <c r="J117" s="709"/>
      <c r="K117" s="709"/>
      <c r="L117" s="709"/>
      <c r="M117" s="709"/>
      <c r="N117" s="710"/>
    </row>
    <row r="118" spans="1:14" ht="15" thickBot="1">
      <c r="A118" s="19"/>
      <c r="B118" s="703" t="s">
        <v>51</v>
      </c>
      <c r="C118" s="703"/>
      <c r="D118" s="1" t="s">
        <v>13</v>
      </c>
      <c r="E118" s="2">
        <v>0</v>
      </c>
      <c r="F118" s="2">
        <v>0</v>
      </c>
      <c r="G118" s="407" t="s">
        <v>333</v>
      </c>
      <c r="H118" s="407" t="s">
        <v>332</v>
      </c>
      <c r="I118" s="193" t="s">
        <v>7</v>
      </c>
      <c r="J118" s="193" t="s">
        <v>7</v>
      </c>
      <c r="K118" s="193" t="s">
        <v>7</v>
      </c>
      <c r="L118" s="193" t="s">
        <v>7</v>
      </c>
      <c r="M118" s="193" t="s">
        <v>7</v>
      </c>
      <c r="N118" s="407">
        <v>-4.1</v>
      </c>
    </row>
    <row r="119" spans="1:14" ht="23.25" thickBot="1">
      <c r="A119" s="20"/>
      <c r="B119" s="701"/>
      <c r="C119" s="701"/>
      <c r="D119" s="1" t="s">
        <v>14</v>
      </c>
      <c r="E119" s="2" t="s">
        <v>7</v>
      </c>
      <c r="F119" s="5" t="s">
        <v>7</v>
      </c>
      <c r="G119" s="2" t="s">
        <v>7</v>
      </c>
      <c r="H119" s="5">
        <v>-2.5</v>
      </c>
      <c r="I119" s="2" t="s">
        <v>7</v>
      </c>
      <c r="J119" s="2" t="s">
        <v>7</v>
      </c>
      <c r="K119" s="2">
        <v>-1.7</v>
      </c>
      <c r="L119" s="2" t="s">
        <v>7</v>
      </c>
      <c r="M119" s="2">
        <v>-1.6</v>
      </c>
      <c r="N119" s="2">
        <v>-1.6</v>
      </c>
    </row>
    <row r="120" spans="1:14" ht="23.25" thickBot="1">
      <c r="A120" s="20"/>
      <c r="B120" s="701"/>
      <c r="C120" s="701"/>
      <c r="D120" s="1" t="s">
        <v>15</v>
      </c>
      <c r="E120" s="719">
        <v>0</v>
      </c>
      <c r="F120" s="720"/>
      <c r="G120" s="720"/>
      <c r="H120" s="720"/>
      <c r="I120" s="720"/>
      <c r="J120" s="720"/>
      <c r="K120" s="720"/>
      <c r="L120" s="720"/>
      <c r="M120" s="720"/>
      <c r="N120" s="721"/>
    </row>
    <row r="121" spans="1:14" ht="23.25" thickBot="1">
      <c r="A121" s="21"/>
      <c r="B121" s="704"/>
      <c r="C121" s="704"/>
      <c r="D121" s="1" t="s">
        <v>16</v>
      </c>
      <c r="E121" s="2" t="s">
        <v>7</v>
      </c>
      <c r="F121" s="5" t="s">
        <v>7</v>
      </c>
      <c r="G121" s="2" t="s">
        <v>7</v>
      </c>
      <c r="H121" s="5" t="s">
        <v>7</v>
      </c>
      <c r="I121" s="2" t="s">
        <v>7</v>
      </c>
      <c r="J121" s="2" t="s">
        <v>7</v>
      </c>
      <c r="K121" s="2" t="s">
        <v>7</v>
      </c>
      <c r="L121" s="2" t="s">
        <v>7</v>
      </c>
      <c r="M121" s="2" t="s">
        <v>7</v>
      </c>
      <c r="N121" s="2" t="s">
        <v>7</v>
      </c>
    </row>
    <row r="122" spans="1:14" ht="34.5" customHeight="1" thickBot="1">
      <c r="A122" s="24"/>
      <c r="B122" s="722" t="s">
        <v>21</v>
      </c>
      <c r="C122" s="723"/>
      <c r="D122" s="724"/>
      <c r="E122" s="725" t="s">
        <v>703</v>
      </c>
      <c r="F122" s="726"/>
      <c r="G122" s="726"/>
      <c r="H122" s="726"/>
      <c r="I122" s="726"/>
      <c r="J122" s="726"/>
      <c r="K122" s="726"/>
      <c r="L122" s="726"/>
      <c r="M122" s="726"/>
      <c r="N122" s="727"/>
    </row>
    <row r="124" spans="1:14" ht="14.25">
      <c r="A124" s="124"/>
      <c r="B124" s="715"/>
      <c r="C124" s="715"/>
      <c r="D124" s="715"/>
      <c r="E124" s="715"/>
      <c r="F124" s="715"/>
      <c r="G124" s="715"/>
      <c r="H124" s="715"/>
      <c r="I124" s="715"/>
      <c r="J124" s="715"/>
      <c r="K124" s="715"/>
      <c r="L124" s="715"/>
      <c r="M124" s="715"/>
      <c r="N124" s="715"/>
    </row>
    <row r="125" spans="1:14" ht="14.25">
      <c r="A125" s="124"/>
      <c r="B125" s="715"/>
      <c r="C125" s="715"/>
      <c r="D125" s="715"/>
      <c r="E125" s="715"/>
      <c r="F125" s="715"/>
      <c r="G125" s="715"/>
      <c r="H125" s="715"/>
      <c r="I125" s="715"/>
      <c r="J125" s="715"/>
      <c r="K125" s="715"/>
      <c r="L125" s="715"/>
      <c r="M125" s="715"/>
      <c r="N125" s="715"/>
    </row>
    <row r="126" spans="1:14" ht="14.25">
      <c r="A126" s="124"/>
      <c r="B126" s="715"/>
      <c r="C126" s="715"/>
      <c r="D126" s="715"/>
      <c r="E126" s="715"/>
      <c r="F126" s="715"/>
      <c r="G126" s="715"/>
      <c r="H126" s="715"/>
      <c r="I126" s="715"/>
      <c r="J126" s="715"/>
      <c r="K126" s="715"/>
      <c r="L126" s="715"/>
      <c r="M126" s="715"/>
      <c r="N126" s="715"/>
    </row>
    <row r="127" spans="1:14" ht="14.25">
      <c r="A127" s="124"/>
      <c r="B127" s="715"/>
      <c r="C127" s="715"/>
      <c r="D127" s="715"/>
      <c r="E127" s="715"/>
      <c r="F127" s="715"/>
      <c r="G127" s="715"/>
      <c r="H127" s="715"/>
      <c r="I127" s="715"/>
      <c r="J127" s="715"/>
      <c r="K127" s="715"/>
      <c r="L127" s="715"/>
      <c r="M127" s="715"/>
      <c r="N127" s="715"/>
    </row>
    <row r="128" spans="1:14" ht="14.25">
      <c r="A128" s="125"/>
      <c r="B128" s="714"/>
      <c r="C128" s="714"/>
      <c r="D128" s="714"/>
      <c r="E128" s="714"/>
      <c r="F128" s="714"/>
      <c r="G128" s="714"/>
      <c r="H128" s="714"/>
      <c r="I128" s="714"/>
      <c r="J128" s="714"/>
      <c r="K128" s="714"/>
      <c r="L128" s="714"/>
      <c r="M128" s="714"/>
      <c r="N128" s="714"/>
    </row>
  </sheetData>
  <sheetProtection/>
  <mergeCells count="109">
    <mergeCell ref="A117:N117"/>
    <mergeCell ref="A2:N2"/>
    <mergeCell ref="E56:N56"/>
    <mergeCell ref="B28:B31"/>
    <mergeCell ref="B32:B35"/>
    <mergeCell ref="A49:N49"/>
    <mergeCell ref="B44:B47"/>
    <mergeCell ref="B75:D75"/>
    <mergeCell ref="E75:N75"/>
    <mergeCell ref="B69:D69"/>
    <mergeCell ref="B84:B87"/>
    <mergeCell ref="C13:C16"/>
    <mergeCell ref="E52:N52"/>
    <mergeCell ref="E25:N25"/>
    <mergeCell ref="E69:N69"/>
    <mergeCell ref="B62:D62"/>
    <mergeCell ref="E62:N62"/>
    <mergeCell ref="B48:D48"/>
    <mergeCell ref="E48:N48"/>
    <mergeCell ref="E60:N60"/>
    <mergeCell ref="E79:N79"/>
    <mergeCell ref="B58:B61"/>
    <mergeCell ref="B36:B39"/>
    <mergeCell ref="C28:C31"/>
    <mergeCell ref="A1:N1"/>
    <mergeCell ref="C32:C35"/>
    <mergeCell ref="C36:C39"/>
    <mergeCell ref="E7:N7"/>
    <mergeCell ref="C5:C8"/>
    <mergeCell ref="B5:B8"/>
    <mergeCell ref="A4:N4"/>
    <mergeCell ref="A26:N26"/>
    <mergeCell ref="A27:N27"/>
    <mergeCell ref="B21:B24"/>
    <mergeCell ref="E11:N11"/>
    <mergeCell ref="E15:N15"/>
    <mergeCell ref="E19:N19"/>
    <mergeCell ref="B17:B20"/>
    <mergeCell ref="E23:N23"/>
    <mergeCell ref="E38:N38"/>
    <mergeCell ref="C9:C12"/>
    <mergeCell ref="E30:N30"/>
    <mergeCell ref="B9:B12"/>
    <mergeCell ref="E34:N34"/>
    <mergeCell ref="B13:B16"/>
    <mergeCell ref="B25:D25"/>
    <mergeCell ref="C17:C20"/>
    <mergeCell ref="C21:C24"/>
    <mergeCell ref="E122:N122"/>
    <mergeCell ref="C100:C103"/>
    <mergeCell ref="C104:C107"/>
    <mergeCell ref="E42:N42"/>
    <mergeCell ref="B65:B68"/>
    <mergeCell ref="C50:C53"/>
    <mergeCell ref="C54:C57"/>
    <mergeCell ref="C58:C61"/>
    <mergeCell ref="C65:C68"/>
    <mergeCell ref="C40:C43"/>
    <mergeCell ref="B50:B53"/>
    <mergeCell ref="B81:D81"/>
    <mergeCell ref="B77:B80"/>
    <mergeCell ref="C77:C80"/>
    <mergeCell ref="C84:C87"/>
    <mergeCell ref="E86:N86"/>
    <mergeCell ref="E81:N81"/>
    <mergeCell ref="E46:N46"/>
    <mergeCell ref="B40:B43"/>
    <mergeCell ref="E67:N67"/>
    <mergeCell ref="E73:N73"/>
    <mergeCell ref="C71:C74"/>
    <mergeCell ref="C44:C47"/>
    <mergeCell ref="A63:N63"/>
    <mergeCell ref="B128:N128"/>
    <mergeCell ref="B96:B99"/>
    <mergeCell ref="B100:B103"/>
    <mergeCell ref="B104:B107"/>
    <mergeCell ref="B108:B111"/>
    <mergeCell ref="B112:B115"/>
    <mergeCell ref="B126:N126"/>
    <mergeCell ref="E102:N102"/>
    <mergeCell ref="E116:N116"/>
    <mergeCell ref="E106:N106"/>
    <mergeCell ref="B125:N125"/>
    <mergeCell ref="B118:B121"/>
    <mergeCell ref="E120:N120"/>
    <mergeCell ref="E110:N110"/>
    <mergeCell ref="E114:N114"/>
    <mergeCell ref="B116:D116"/>
    <mergeCell ref="E98:N98"/>
    <mergeCell ref="B127:N127"/>
    <mergeCell ref="B124:N124"/>
    <mergeCell ref="C108:C111"/>
    <mergeCell ref="C112:C115"/>
    <mergeCell ref="C118:C121"/>
    <mergeCell ref="C96:C99"/>
    <mergeCell ref="B122:D122"/>
    <mergeCell ref="B54:B57"/>
    <mergeCell ref="B92:B95"/>
    <mergeCell ref="B88:B91"/>
    <mergeCell ref="C88:C91"/>
    <mergeCell ref="C92:C95"/>
    <mergeCell ref="E90:N90"/>
    <mergeCell ref="E94:N94"/>
    <mergeCell ref="B71:B74"/>
    <mergeCell ref="A64:N64"/>
    <mergeCell ref="A70:N70"/>
    <mergeCell ref="A76:N76"/>
    <mergeCell ref="A82:N82"/>
    <mergeCell ref="A83:N83"/>
  </mergeCells>
  <hyperlinks>
    <hyperlink ref="D5" r:id="rId1" display="_ftn1"/>
    <hyperlink ref="D6" r:id="rId2" display="_ftn2"/>
    <hyperlink ref="D7" r:id="rId3" display="_ftn3"/>
    <hyperlink ref="D8" r:id="rId4" display="_ftn4"/>
  </hyperlinks>
  <printOptions horizontalCentered="1"/>
  <pageMargins left="0.1968503937007874" right="0.15748031496062992" top="0.5511811023622047" bottom="0.5905511811023623" header="0.15748031496062992" footer="0.1968503937007874"/>
  <pageSetup fitToHeight="4" horizontalDpi="600" verticalDpi="600" orientation="landscape" paperSize="9" scale="87" r:id="rId7"/>
  <legacyDrawing r:id="rId6"/>
</worksheet>
</file>

<file path=xl/worksheets/sheet10.xml><?xml version="1.0" encoding="utf-8"?>
<worksheet xmlns="http://schemas.openxmlformats.org/spreadsheetml/2006/main" xmlns:r="http://schemas.openxmlformats.org/officeDocument/2006/relationships">
  <dimension ref="A1:W107"/>
  <sheetViews>
    <sheetView zoomScalePageLayoutView="0" workbookViewId="0" topLeftCell="A1">
      <selection activeCell="H19" sqref="H19"/>
    </sheetView>
  </sheetViews>
  <sheetFormatPr defaultColWidth="8.796875" defaultRowHeight="14.25"/>
  <cols>
    <col min="1" max="1" width="9" style="55" customWidth="1"/>
    <col min="2" max="2" width="9.8984375" style="55" customWidth="1"/>
    <col min="3" max="5" width="9" style="55" customWidth="1"/>
    <col min="6" max="6" width="9" style="56" customWidth="1"/>
    <col min="7" max="7" width="9" style="55" customWidth="1"/>
    <col min="8" max="8" width="9" style="57" customWidth="1"/>
    <col min="9" max="16384" width="9" style="55" customWidth="1"/>
  </cols>
  <sheetData>
    <row r="1" spans="1:12" ht="15.75">
      <c r="A1" s="286" t="s">
        <v>495</v>
      </c>
      <c r="B1" s="203"/>
      <c r="C1" s="203"/>
      <c r="D1" s="203"/>
      <c r="E1" s="203"/>
      <c r="F1" s="203"/>
      <c r="G1" s="203"/>
      <c r="H1" s="203"/>
      <c r="I1" s="203"/>
      <c r="J1" s="204"/>
      <c r="K1" s="204"/>
      <c r="L1" s="204"/>
    </row>
    <row r="2" spans="1:12" ht="16.5" thickBot="1">
      <c r="A2" s="288" t="s">
        <v>267</v>
      </c>
      <c r="B2" s="203"/>
      <c r="C2" s="203"/>
      <c r="D2" s="203"/>
      <c r="E2" s="203"/>
      <c r="F2" s="203"/>
      <c r="G2" s="203"/>
      <c r="H2" s="203"/>
      <c r="I2" s="203"/>
      <c r="J2" s="204"/>
      <c r="K2" s="204"/>
      <c r="L2" s="204"/>
    </row>
    <row r="3" spans="1:14" ht="23.25" thickBot="1">
      <c r="A3" s="44" t="s">
        <v>54</v>
      </c>
      <c r="B3" s="15" t="s">
        <v>0</v>
      </c>
      <c r="C3" s="8" t="s">
        <v>1</v>
      </c>
      <c r="D3" s="8" t="s">
        <v>2</v>
      </c>
      <c r="E3" s="8">
        <v>2007</v>
      </c>
      <c r="F3" s="8">
        <v>2008</v>
      </c>
      <c r="G3" s="8">
        <v>2009</v>
      </c>
      <c r="H3" s="9">
        <v>2010</v>
      </c>
      <c r="I3" s="8">
        <v>2011</v>
      </c>
      <c r="J3" s="8">
        <v>2012</v>
      </c>
      <c r="K3" s="8">
        <v>2013</v>
      </c>
      <c r="L3" s="8">
        <v>2014</v>
      </c>
      <c r="M3" s="8">
        <v>2015</v>
      </c>
      <c r="N3" s="8" t="s">
        <v>3</v>
      </c>
    </row>
    <row r="4" spans="1:14" ht="15" customHeight="1">
      <c r="A4" s="989" t="s">
        <v>141</v>
      </c>
      <c r="B4" s="989"/>
      <c r="C4" s="989"/>
      <c r="D4" s="989"/>
      <c r="E4" s="989"/>
      <c r="F4" s="989"/>
      <c r="G4" s="989"/>
      <c r="H4" s="989"/>
      <c r="I4" s="989"/>
      <c r="J4" s="989"/>
      <c r="K4" s="989"/>
      <c r="L4" s="989"/>
      <c r="M4" s="989"/>
      <c r="N4" s="990"/>
    </row>
    <row r="5" spans="1:14" ht="15" thickBot="1">
      <c r="A5" s="912" t="s">
        <v>23</v>
      </c>
      <c r="B5" s="913"/>
      <c r="C5" s="913"/>
      <c r="D5" s="913"/>
      <c r="E5" s="913"/>
      <c r="F5" s="913"/>
      <c r="G5" s="913"/>
      <c r="H5" s="913"/>
      <c r="I5" s="913"/>
      <c r="J5" s="913"/>
      <c r="K5" s="913"/>
      <c r="L5" s="913"/>
      <c r="M5" s="913"/>
      <c r="N5" s="914"/>
    </row>
    <row r="6" spans="1:14" ht="15">
      <c r="A6" s="863"/>
      <c r="B6" s="982" t="s">
        <v>142</v>
      </c>
      <c r="C6" s="883" t="s">
        <v>24</v>
      </c>
      <c r="D6" s="16" t="s">
        <v>58</v>
      </c>
      <c r="E6" s="173">
        <v>0</v>
      </c>
      <c r="F6" s="173">
        <v>0</v>
      </c>
      <c r="G6" s="131">
        <v>0</v>
      </c>
      <c r="H6" s="174">
        <v>1</v>
      </c>
      <c r="I6" s="131" t="s">
        <v>7</v>
      </c>
      <c r="J6" s="131" t="s">
        <v>7</v>
      </c>
      <c r="K6" s="131" t="s">
        <v>7</v>
      </c>
      <c r="L6" s="131" t="s">
        <v>7</v>
      </c>
      <c r="M6" s="131" t="s">
        <v>7</v>
      </c>
      <c r="N6" s="175">
        <v>1</v>
      </c>
    </row>
    <row r="7" spans="1:14" ht="23.25">
      <c r="A7" s="864"/>
      <c r="B7" s="983"/>
      <c r="C7" s="969"/>
      <c r="D7" s="17" t="s">
        <v>14</v>
      </c>
      <c r="E7" s="128" t="s">
        <v>7</v>
      </c>
      <c r="F7" s="176" t="s">
        <v>7</v>
      </c>
      <c r="G7" s="128" t="s">
        <v>7</v>
      </c>
      <c r="H7" s="127">
        <v>18</v>
      </c>
      <c r="I7" s="128" t="s">
        <v>7</v>
      </c>
      <c r="J7" s="128" t="s">
        <v>7</v>
      </c>
      <c r="K7" s="129">
        <v>60</v>
      </c>
      <c r="L7" s="128" t="s">
        <v>7</v>
      </c>
      <c r="M7" s="129">
        <v>65</v>
      </c>
      <c r="N7" s="130">
        <v>65</v>
      </c>
    </row>
    <row r="8" spans="1:14" ht="22.5">
      <c r="A8" s="864"/>
      <c r="B8" s="984"/>
      <c r="C8" s="969"/>
      <c r="D8" s="17" t="s">
        <v>15</v>
      </c>
      <c r="E8" s="971">
        <v>0</v>
      </c>
      <c r="F8" s="972"/>
      <c r="G8" s="972"/>
      <c r="H8" s="972"/>
      <c r="I8" s="972"/>
      <c r="J8" s="972"/>
      <c r="K8" s="972"/>
      <c r="L8" s="972"/>
      <c r="M8" s="972"/>
      <c r="N8" s="973"/>
    </row>
    <row r="9" spans="1:14" ht="23.25" thickBot="1">
      <c r="A9" s="865"/>
      <c r="B9" s="985"/>
      <c r="C9" s="970"/>
      <c r="D9" s="18" t="s">
        <v>16</v>
      </c>
      <c r="E9" s="167" t="s">
        <v>7</v>
      </c>
      <c r="F9" s="167" t="s">
        <v>7</v>
      </c>
      <c r="G9" s="167" t="s">
        <v>7</v>
      </c>
      <c r="H9" s="167">
        <v>6</v>
      </c>
      <c r="I9" s="167">
        <v>31</v>
      </c>
      <c r="J9" s="167">
        <v>46</v>
      </c>
      <c r="K9" s="167">
        <v>48</v>
      </c>
      <c r="L9" s="167">
        <v>48</v>
      </c>
      <c r="M9" s="167">
        <v>48</v>
      </c>
      <c r="N9" s="205">
        <v>48</v>
      </c>
    </row>
    <row r="10" spans="1:14" ht="15">
      <c r="A10" s="863"/>
      <c r="B10" s="982" t="s">
        <v>143</v>
      </c>
      <c r="C10" s="883" t="s">
        <v>24</v>
      </c>
      <c r="D10" s="16" t="s">
        <v>58</v>
      </c>
      <c r="E10" s="173">
        <v>0</v>
      </c>
      <c r="F10" s="173">
        <v>0</v>
      </c>
      <c r="G10" s="131">
        <v>0</v>
      </c>
      <c r="H10" s="174">
        <v>1</v>
      </c>
      <c r="I10" s="131" t="s">
        <v>7</v>
      </c>
      <c r="J10" s="131" t="s">
        <v>7</v>
      </c>
      <c r="K10" s="131" t="s">
        <v>7</v>
      </c>
      <c r="L10" s="131" t="s">
        <v>7</v>
      </c>
      <c r="M10" s="131" t="s">
        <v>7</v>
      </c>
      <c r="N10" s="175">
        <v>1</v>
      </c>
    </row>
    <row r="11" spans="1:14" ht="23.25">
      <c r="A11" s="864"/>
      <c r="B11" s="983"/>
      <c r="C11" s="969"/>
      <c r="D11" s="17" t="s">
        <v>14</v>
      </c>
      <c r="E11" s="128" t="s">
        <v>7</v>
      </c>
      <c r="F11" s="176" t="s">
        <v>7</v>
      </c>
      <c r="G11" s="128" t="s">
        <v>7</v>
      </c>
      <c r="H11" s="127">
        <v>3</v>
      </c>
      <c r="I11" s="128" t="s">
        <v>7</v>
      </c>
      <c r="J11" s="128" t="s">
        <v>7</v>
      </c>
      <c r="K11" s="129">
        <v>9</v>
      </c>
      <c r="L11" s="128" t="s">
        <v>7</v>
      </c>
      <c r="M11" s="129">
        <v>10</v>
      </c>
      <c r="N11" s="130">
        <v>10</v>
      </c>
    </row>
    <row r="12" spans="1:14" ht="22.5">
      <c r="A12" s="864"/>
      <c r="B12" s="984"/>
      <c r="C12" s="969"/>
      <c r="D12" s="17" t="s">
        <v>15</v>
      </c>
      <c r="E12" s="971">
        <v>0</v>
      </c>
      <c r="F12" s="972"/>
      <c r="G12" s="972"/>
      <c r="H12" s="972"/>
      <c r="I12" s="972"/>
      <c r="J12" s="972"/>
      <c r="K12" s="972"/>
      <c r="L12" s="972"/>
      <c r="M12" s="972"/>
      <c r="N12" s="973"/>
    </row>
    <row r="13" spans="1:14" ht="23.25" thickBot="1">
      <c r="A13" s="865"/>
      <c r="B13" s="985"/>
      <c r="C13" s="970"/>
      <c r="D13" s="18" t="s">
        <v>16</v>
      </c>
      <c r="E13" s="167" t="s">
        <v>7</v>
      </c>
      <c r="F13" s="167" t="s">
        <v>7</v>
      </c>
      <c r="G13" s="167" t="s">
        <v>7</v>
      </c>
      <c r="H13" s="167">
        <v>1</v>
      </c>
      <c r="I13" s="167">
        <v>12</v>
      </c>
      <c r="J13" s="167">
        <v>16</v>
      </c>
      <c r="K13" s="167">
        <v>17</v>
      </c>
      <c r="L13" s="167">
        <v>17</v>
      </c>
      <c r="M13" s="167">
        <v>17</v>
      </c>
      <c r="N13" s="205">
        <v>17</v>
      </c>
    </row>
    <row r="14" spans="1:14" ht="15">
      <c r="A14" s="863"/>
      <c r="B14" s="982" t="s">
        <v>144</v>
      </c>
      <c r="C14" s="883" t="s">
        <v>24</v>
      </c>
      <c r="D14" s="16" t="s">
        <v>58</v>
      </c>
      <c r="E14" s="173">
        <v>0</v>
      </c>
      <c r="F14" s="173">
        <v>0</v>
      </c>
      <c r="G14" s="131">
        <v>0</v>
      </c>
      <c r="H14" s="174">
        <v>4</v>
      </c>
      <c r="I14" s="131" t="s">
        <v>7</v>
      </c>
      <c r="J14" s="131" t="s">
        <v>7</v>
      </c>
      <c r="K14" s="131" t="s">
        <v>7</v>
      </c>
      <c r="L14" s="131" t="s">
        <v>7</v>
      </c>
      <c r="M14" s="131" t="s">
        <v>7</v>
      </c>
      <c r="N14" s="175">
        <v>4</v>
      </c>
    </row>
    <row r="15" spans="1:14" ht="23.25">
      <c r="A15" s="864"/>
      <c r="B15" s="983"/>
      <c r="C15" s="969"/>
      <c r="D15" s="17" t="s">
        <v>14</v>
      </c>
      <c r="E15" s="128" t="s">
        <v>7</v>
      </c>
      <c r="F15" s="176" t="s">
        <v>7</v>
      </c>
      <c r="G15" s="128" t="s">
        <v>7</v>
      </c>
      <c r="H15" s="127">
        <v>50</v>
      </c>
      <c r="I15" s="128" t="s">
        <v>7</v>
      </c>
      <c r="J15" s="128" t="s">
        <v>7</v>
      </c>
      <c r="K15" s="129">
        <v>150</v>
      </c>
      <c r="L15" s="128" t="s">
        <v>7</v>
      </c>
      <c r="M15" s="129">
        <v>160</v>
      </c>
      <c r="N15" s="130">
        <v>160</v>
      </c>
    </row>
    <row r="16" spans="1:14" ht="22.5">
      <c r="A16" s="864"/>
      <c r="B16" s="984"/>
      <c r="C16" s="969"/>
      <c r="D16" s="17" t="s">
        <v>15</v>
      </c>
      <c r="E16" s="986">
        <v>0</v>
      </c>
      <c r="F16" s="987"/>
      <c r="G16" s="987"/>
      <c r="H16" s="987"/>
      <c r="I16" s="987"/>
      <c r="J16" s="987"/>
      <c r="K16" s="987"/>
      <c r="L16" s="987"/>
      <c r="M16" s="987"/>
      <c r="N16" s="988"/>
    </row>
    <row r="17" spans="1:14" ht="23.25" thickBot="1">
      <c r="A17" s="865"/>
      <c r="B17" s="985"/>
      <c r="C17" s="970"/>
      <c r="D17" s="18" t="s">
        <v>16</v>
      </c>
      <c r="E17" s="167" t="s">
        <v>7</v>
      </c>
      <c r="F17" s="167" t="s">
        <v>7</v>
      </c>
      <c r="G17" s="167" t="s">
        <v>7</v>
      </c>
      <c r="H17" s="128">
        <v>4</v>
      </c>
      <c r="I17" s="128">
        <v>17</v>
      </c>
      <c r="J17" s="167">
        <v>17</v>
      </c>
      <c r="K17" s="167">
        <v>17</v>
      </c>
      <c r="L17" s="167">
        <v>17</v>
      </c>
      <c r="M17" s="167">
        <v>17</v>
      </c>
      <c r="N17" s="205">
        <v>17</v>
      </c>
    </row>
    <row r="18" spans="1:14" ht="15" thickBot="1">
      <c r="A18" s="915" t="s">
        <v>29</v>
      </c>
      <c r="B18" s="916"/>
      <c r="C18" s="916"/>
      <c r="D18" s="916"/>
      <c r="E18" s="916"/>
      <c r="F18" s="916"/>
      <c r="G18" s="916"/>
      <c r="H18" s="916"/>
      <c r="I18" s="916"/>
      <c r="J18" s="916"/>
      <c r="K18" s="916"/>
      <c r="L18" s="916"/>
      <c r="M18" s="916"/>
      <c r="N18" s="917"/>
    </row>
    <row r="19" spans="1:14" ht="15">
      <c r="A19" s="863"/>
      <c r="B19" s="976" t="s">
        <v>145</v>
      </c>
      <c r="C19" s="883" t="s">
        <v>12</v>
      </c>
      <c r="D19" s="16" t="s">
        <v>58</v>
      </c>
      <c r="E19" s="173">
        <v>0</v>
      </c>
      <c r="F19" s="173">
        <v>0</v>
      </c>
      <c r="G19" s="131">
        <v>0</v>
      </c>
      <c r="H19" s="174">
        <v>15</v>
      </c>
      <c r="I19" s="131" t="s">
        <v>7</v>
      </c>
      <c r="J19" s="131" t="s">
        <v>7</v>
      </c>
      <c r="K19" s="131" t="s">
        <v>7</v>
      </c>
      <c r="L19" s="131" t="s">
        <v>7</v>
      </c>
      <c r="M19" s="131" t="s">
        <v>7</v>
      </c>
      <c r="N19" s="175">
        <v>15</v>
      </c>
    </row>
    <row r="20" spans="1:14" ht="23.25">
      <c r="A20" s="864"/>
      <c r="B20" s="977"/>
      <c r="C20" s="969"/>
      <c r="D20" s="17" t="s">
        <v>14</v>
      </c>
      <c r="E20" s="128" t="s">
        <v>7</v>
      </c>
      <c r="F20" s="176" t="s">
        <v>7</v>
      </c>
      <c r="G20" s="128" t="s">
        <v>7</v>
      </c>
      <c r="H20" s="127">
        <v>50</v>
      </c>
      <c r="I20" s="128" t="s">
        <v>7</v>
      </c>
      <c r="J20" s="128" t="s">
        <v>7</v>
      </c>
      <c r="K20" s="129">
        <v>150</v>
      </c>
      <c r="L20" s="128" t="s">
        <v>7</v>
      </c>
      <c r="M20" s="129">
        <v>170</v>
      </c>
      <c r="N20" s="130">
        <v>170</v>
      </c>
    </row>
    <row r="21" spans="1:14" ht="22.5">
      <c r="A21" s="864"/>
      <c r="B21" s="977"/>
      <c r="C21" s="969"/>
      <c r="D21" s="17" t="s">
        <v>15</v>
      </c>
      <c r="E21" s="971">
        <v>0</v>
      </c>
      <c r="F21" s="972"/>
      <c r="G21" s="972"/>
      <c r="H21" s="972"/>
      <c r="I21" s="972"/>
      <c r="J21" s="972"/>
      <c r="K21" s="972"/>
      <c r="L21" s="972"/>
      <c r="M21" s="972"/>
      <c r="N21" s="973"/>
    </row>
    <row r="22" spans="1:14" ht="23.25" thickBot="1">
      <c r="A22" s="865"/>
      <c r="B22" s="978"/>
      <c r="C22" s="970"/>
      <c r="D22" s="18" t="s">
        <v>16</v>
      </c>
      <c r="E22" s="167" t="s">
        <v>7</v>
      </c>
      <c r="F22" s="167" t="s">
        <v>7</v>
      </c>
      <c r="G22" s="167" t="s">
        <v>7</v>
      </c>
      <c r="H22" s="167">
        <v>0</v>
      </c>
      <c r="I22" s="167">
        <v>69.5</v>
      </c>
      <c r="J22" s="167">
        <v>111.5</v>
      </c>
      <c r="K22" s="167">
        <v>111.5</v>
      </c>
      <c r="L22" s="167">
        <v>124.5</v>
      </c>
      <c r="M22" s="167">
        <v>124.5</v>
      </c>
      <c r="N22" s="205">
        <v>124.5</v>
      </c>
    </row>
    <row r="23" spans="1:14" ht="15">
      <c r="A23" s="863"/>
      <c r="B23" s="965" t="s">
        <v>71</v>
      </c>
      <c r="C23" s="883" t="s">
        <v>12</v>
      </c>
      <c r="D23" s="16" t="s">
        <v>58</v>
      </c>
      <c r="E23" s="173">
        <v>0</v>
      </c>
      <c r="F23" s="173">
        <v>0</v>
      </c>
      <c r="G23" s="131">
        <v>0</v>
      </c>
      <c r="H23" s="174">
        <v>0</v>
      </c>
      <c r="I23" s="131" t="s">
        <v>7</v>
      </c>
      <c r="J23" s="131" t="s">
        <v>7</v>
      </c>
      <c r="K23" s="131" t="s">
        <v>7</v>
      </c>
      <c r="L23" s="131" t="s">
        <v>7</v>
      </c>
      <c r="M23" s="131" t="s">
        <v>7</v>
      </c>
      <c r="N23" s="175">
        <v>0</v>
      </c>
    </row>
    <row r="24" spans="1:14" ht="23.25">
      <c r="A24" s="864"/>
      <c r="B24" s="966"/>
      <c r="C24" s="969"/>
      <c r="D24" s="17" t="s">
        <v>14</v>
      </c>
      <c r="E24" s="128" t="s">
        <v>7</v>
      </c>
      <c r="F24" s="176" t="s">
        <v>7</v>
      </c>
      <c r="G24" s="128" t="s">
        <v>7</v>
      </c>
      <c r="H24" s="127">
        <v>15</v>
      </c>
      <c r="I24" s="128" t="s">
        <v>7</v>
      </c>
      <c r="J24" s="128" t="s">
        <v>7</v>
      </c>
      <c r="K24" s="129">
        <v>50</v>
      </c>
      <c r="L24" s="128" t="s">
        <v>7</v>
      </c>
      <c r="M24" s="129">
        <v>60</v>
      </c>
      <c r="N24" s="130">
        <v>60</v>
      </c>
    </row>
    <row r="25" spans="1:14" ht="22.5">
      <c r="A25" s="864"/>
      <c r="B25" s="966"/>
      <c r="C25" s="969"/>
      <c r="D25" s="17" t="s">
        <v>15</v>
      </c>
      <c r="E25" s="971">
        <v>0</v>
      </c>
      <c r="F25" s="972"/>
      <c r="G25" s="972"/>
      <c r="H25" s="972"/>
      <c r="I25" s="972"/>
      <c r="J25" s="972"/>
      <c r="K25" s="972"/>
      <c r="L25" s="972"/>
      <c r="M25" s="972"/>
      <c r="N25" s="973"/>
    </row>
    <row r="26" spans="1:14" ht="23.25" thickBot="1">
      <c r="A26" s="865"/>
      <c r="B26" s="968"/>
      <c r="C26" s="970"/>
      <c r="D26" s="18" t="s">
        <v>16</v>
      </c>
      <c r="E26" s="167" t="s">
        <v>7</v>
      </c>
      <c r="F26" s="167" t="s">
        <v>7</v>
      </c>
      <c r="G26" s="167" t="s">
        <v>7</v>
      </c>
      <c r="H26" s="167">
        <v>0</v>
      </c>
      <c r="I26" s="167">
        <v>27.5</v>
      </c>
      <c r="J26" s="167">
        <v>37.5</v>
      </c>
      <c r="K26" s="167">
        <v>37.5</v>
      </c>
      <c r="L26" s="167">
        <v>44.5</v>
      </c>
      <c r="M26" s="167">
        <v>44.5</v>
      </c>
      <c r="N26" s="205">
        <v>44.5</v>
      </c>
    </row>
    <row r="27" spans="1:14" ht="15">
      <c r="A27" s="863"/>
      <c r="B27" s="965" t="s">
        <v>146</v>
      </c>
      <c r="C27" s="883" t="s">
        <v>12</v>
      </c>
      <c r="D27" s="16" t="s">
        <v>58</v>
      </c>
      <c r="E27" s="173">
        <v>0</v>
      </c>
      <c r="F27" s="173">
        <v>0</v>
      </c>
      <c r="G27" s="131">
        <v>0</v>
      </c>
      <c r="H27" s="174">
        <v>15</v>
      </c>
      <c r="I27" s="131" t="s">
        <v>7</v>
      </c>
      <c r="J27" s="131" t="s">
        <v>7</v>
      </c>
      <c r="K27" s="131" t="s">
        <v>7</v>
      </c>
      <c r="L27" s="131" t="s">
        <v>7</v>
      </c>
      <c r="M27" s="131" t="s">
        <v>7</v>
      </c>
      <c r="N27" s="175">
        <v>15</v>
      </c>
    </row>
    <row r="28" spans="1:14" ht="23.25">
      <c r="A28" s="864"/>
      <c r="B28" s="966"/>
      <c r="C28" s="969"/>
      <c r="D28" s="17" t="s">
        <v>14</v>
      </c>
      <c r="E28" s="128" t="s">
        <v>7</v>
      </c>
      <c r="F28" s="176" t="s">
        <v>7</v>
      </c>
      <c r="G28" s="128" t="s">
        <v>7</v>
      </c>
      <c r="H28" s="127">
        <v>30</v>
      </c>
      <c r="I28" s="128" t="s">
        <v>7</v>
      </c>
      <c r="J28" s="128" t="s">
        <v>7</v>
      </c>
      <c r="K28" s="129">
        <v>100</v>
      </c>
      <c r="L28" s="128" t="s">
        <v>7</v>
      </c>
      <c r="M28" s="129">
        <v>110</v>
      </c>
      <c r="N28" s="130">
        <v>110</v>
      </c>
    </row>
    <row r="29" spans="1:14" ht="22.5">
      <c r="A29" s="864"/>
      <c r="B29" s="967"/>
      <c r="C29" s="969"/>
      <c r="D29" s="17" t="s">
        <v>15</v>
      </c>
      <c r="E29" s="971">
        <v>0</v>
      </c>
      <c r="F29" s="972"/>
      <c r="G29" s="972"/>
      <c r="H29" s="972"/>
      <c r="I29" s="972"/>
      <c r="J29" s="972"/>
      <c r="K29" s="972"/>
      <c r="L29" s="972"/>
      <c r="M29" s="972"/>
      <c r="N29" s="973"/>
    </row>
    <row r="30" spans="1:14" ht="23.25" thickBot="1">
      <c r="A30" s="865"/>
      <c r="B30" s="968"/>
      <c r="C30" s="970"/>
      <c r="D30" s="18" t="s">
        <v>16</v>
      </c>
      <c r="E30" s="167" t="s">
        <v>7</v>
      </c>
      <c r="F30" s="167" t="s">
        <v>7</v>
      </c>
      <c r="G30" s="167" t="s">
        <v>7</v>
      </c>
      <c r="H30" s="167">
        <v>0</v>
      </c>
      <c r="I30" s="167">
        <v>3</v>
      </c>
      <c r="J30" s="167">
        <v>20</v>
      </c>
      <c r="K30" s="167">
        <v>20</v>
      </c>
      <c r="L30" s="167">
        <v>30</v>
      </c>
      <c r="M30" s="167">
        <v>30</v>
      </c>
      <c r="N30" s="205">
        <v>30</v>
      </c>
    </row>
    <row r="31" spans="1:14" ht="15">
      <c r="A31" s="863"/>
      <c r="B31" s="976" t="s">
        <v>147</v>
      </c>
      <c r="C31" s="883" t="s">
        <v>24</v>
      </c>
      <c r="D31" s="16" t="s">
        <v>58</v>
      </c>
      <c r="E31" s="173">
        <v>0</v>
      </c>
      <c r="F31" s="173">
        <v>0</v>
      </c>
      <c r="G31" s="131">
        <v>0</v>
      </c>
      <c r="H31" s="174">
        <v>6</v>
      </c>
      <c r="I31" s="131" t="s">
        <v>7</v>
      </c>
      <c r="J31" s="131" t="s">
        <v>7</v>
      </c>
      <c r="K31" s="131" t="s">
        <v>7</v>
      </c>
      <c r="L31" s="131" t="s">
        <v>7</v>
      </c>
      <c r="M31" s="131" t="s">
        <v>7</v>
      </c>
      <c r="N31" s="175">
        <v>6</v>
      </c>
    </row>
    <row r="32" spans="1:14" ht="23.25">
      <c r="A32" s="864"/>
      <c r="B32" s="977"/>
      <c r="C32" s="969"/>
      <c r="D32" s="17" t="s">
        <v>14</v>
      </c>
      <c r="E32" s="128" t="s">
        <v>7</v>
      </c>
      <c r="F32" s="176" t="s">
        <v>7</v>
      </c>
      <c r="G32" s="128" t="s">
        <v>7</v>
      </c>
      <c r="H32" s="127">
        <v>30</v>
      </c>
      <c r="I32" s="128" t="s">
        <v>7</v>
      </c>
      <c r="J32" s="128" t="s">
        <v>7</v>
      </c>
      <c r="K32" s="129">
        <v>100</v>
      </c>
      <c r="L32" s="128" t="s">
        <v>7</v>
      </c>
      <c r="M32" s="129">
        <v>107</v>
      </c>
      <c r="N32" s="130">
        <v>107</v>
      </c>
    </row>
    <row r="33" spans="1:14" ht="22.5">
      <c r="A33" s="864"/>
      <c r="B33" s="977"/>
      <c r="C33" s="969"/>
      <c r="D33" s="17" t="s">
        <v>15</v>
      </c>
      <c r="E33" s="971">
        <v>0</v>
      </c>
      <c r="F33" s="972"/>
      <c r="G33" s="972"/>
      <c r="H33" s="972"/>
      <c r="I33" s="972"/>
      <c r="J33" s="972"/>
      <c r="K33" s="972"/>
      <c r="L33" s="972"/>
      <c r="M33" s="972"/>
      <c r="N33" s="973"/>
    </row>
    <row r="34" spans="1:14" ht="29.25" customHeight="1" thickBot="1">
      <c r="A34" s="865"/>
      <c r="B34" s="978"/>
      <c r="C34" s="970"/>
      <c r="D34" s="18" t="s">
        <v>16</v>
      </c>
      <c r="E34" s="167" t="s">
        <v>7</v>
      </c>
      <c r="F34" s="167" t="s">
        <v>7</v>
      </c>
      <c r="G34" s="167" t="s">
        <v>7</v>
      </c>
      <c r="H34" s="167">
        <v>0</v>
      </c>
      <c r="I34" s="167">
        <v>108</v>
      </c>
      <c r="J34" s="167">
        <v>216</v>
      </c>
      <c r="K34" s="169">
        <v>226</v>
      </c>
      <c r="L34" s="169">
        <v>235</v>
      </c>
      <c r="M34" s="169">
        <v>235</v>
      </c>
      <c r="N34" s="362">
        <v>235</v>
      </c>
    </row>
    <row r="35" spans="1:14" ht="15">
      <c r="A35" s="863"/>
      <c r="B35" s="976" t="s">
        <v>148</v>
      </c>
      <c r="C35" s="883" t="s">
        <v>12</v>
      </c>
      <c r="D35" s="16" t="s">
        <v>58</v>
      </c>
      <c r="E35" s="364">
        <v>0</v>
      </c>
      <c r="F35" s="364">
        <v>0</v>
      </c>
      <c r="G35" s="348">
        <v>0</v>
      </c>
      <c r="H35" s="347">
        <v>110828</v>
      </c>
      <c r="I35" s="348" t="s">
        <v>7</v>
      </c>
      <c r="J35" s="348" t="s">
        <v>7</v>
      </c>
      <c r="K35" s="348" t="s">
        <v>7</v>
      </c>
      <c r="L35" s="348" t="s">
        <v>7</v>
      </c>
      <c r="M35" s="348" t="s">
        <v>7</v>
      </c>
      <c r="N35" s="365">
        <v>110828</v>
      </c>
    </row>
    <row r="36" spans="1:14" ht="23.25">
      <c r="A36" s="864"/>
      <c r="B36" s="977"/>
      <c r="C36" s="969"/>
      <c r="D36" s="17" t="s">
        <v>14</v>
      </c>
      <c r="E36" s="177" t="s">
        <v>7</v>
      </c>
      <c r="F36" s="366" t="s">
        <v>7</v>
      </c>
      <c r="G36" s="177" t="s">
        <v>7</v>
      </c>
      <c r="H36" s="144">
        <v>150000</v>
      </c>
      <c r="I36" s="177" t="s">
        <v>7</v>
      </c>
      <c r="J36" s="177" t="s">
        <v>7</v>
      </c>
      <c r="K36" s="146">
        <v>500000</v>
      </c>
      <c r="L36" s="177" t="s">
        <v>7</v>
      </c>
      <c r="M36" s="146">
        <v>540000</v>
      </c>
      <c r="N36" s="147">
        <v>540000</v>
      </c>
    </row>
    <row r="37" spans="1:14" ht="22.5">
      <c r="A37" s="864"/>
      <c r="B37" s="977"/>
      <c r="C37" s="969"/>
      <c r="D37" s="17" t="s">
        <v>15</v>
      </c>
      <c r="E37" s="979">
        <v>0</v>
      </c>
      <c r="F37" s="980"/>
      <c r="G37" s="980"/>
      <c r="H37" s="980"/>
      <c r="I37" s="980"/>
      <c r="J37" s="980"/>
      <c r="K37" s="980"/>
      <c r="L37" s="980"/>
      <c r="M37" s="980"/>
      <c r="N37" s="981"/>
    </row>
    <row r="38" spans="1:14" ht="23.25" thickBot="1">
      <c r="A38" s="865"/>
      <c r="B38" s="978"/>
      <c r="C38" s="970"/>
      <c r="D38" s="18" t="s">
        <v>16</v>
      </c>
      <c r="E38" s="167" t="s">
        <v>7</v>
      </c>
      <c r="F38" s="167" t="s">
        <v>7</v>
      </c>
      <c r="G38" s="167" t="s">
        <v>7</v>
      </c>
      <c r="H38" s="167">
        <v>0</v>
      </c>
      <c r="I38" s="169">
        <f>I71+I86+I97</f>
        <v>2321037</v>
      </c>
      <c r="J38" s="169">
        <f>J71+J86+J97</f>
        <v>3413244</v>
      </c>
      <c r="K38" s="169">
        <f>K71+K86+K97</f>
        <v>3143244</v>
      </c>
      <c r="L38" s="169">
        <f>L71+L86+L97</f>
        <v>3200744</v>
      </c>
      <c r="M38" s="169">
        <v>3200744</v>
      </c>
      <c r="N38" s="362">
        <v>3200744</v>
      </c>
    </row>
    <row r="39" spans="1:14" ht="14.25" customHeight="1">
      <c r="A39" s="921" t="s">
        <v>268</v>
      </c>
      <c r="B39" s="922"/>
      <c r="C39" s="922"/>
      <c r="D39" s="922"/>
      <c r="E39" s="922"/>
      <c r="F39" s="922"/>
      <c r="G39" s="922"/>
      <c r="H39" s="922"/>
      <c r="I39" s="922"/>
      <c r="J39" s="922"/>
      <c r="K39" s="922"/>
      <c r="L39" s="922"/>
      <c r="M39" s="922"/>
      <c r="N39" s="923"/>
    </row>
    <row r="40" spans="1:23" ht="45">
      <c r="A40" s="45" t="s">
        <v>54</v>
      </c>
      <c r="B40" s="26" t="s">
        <v>0</v>
      </c>
      <c r="C40" s="27" t="s">
        <v>1</v>
      </c>
      <c r="D40" s="27" t="s">
        <v>2</v>
      </c>
      <c r="E40" s="27">
        <v>2007</v>
      </c>
      <c r="F40" s="27">
        <v>2008</v>
      </c>
      <c r="G40" s="28">
        <v>2009</v>
      </c>
      <c r="H40" s="39">
        <v>2010</v>
      </c>
      <c r="I40" s="40">
        <v>2011</v>
      </c>
      <c r="J40" s="40">
        <v>2012</v>
      </c>
      <c r="K40" s="40">
        <v>2013</v>
      </c>
      <c r="L40" s="40">
        <v>2014</v>
      </c>
      <c r="M40" s="40">
        <v>2015</v>
      </c>
      <c r="N40" s="42" t="s">
        <v>55</v>
      </c>
      <c r="O40" s="65"/>
      <c r="P40" s="65"/>
      <c r="Q40" s="65"/>
      <c r="R40" s="65"/>
      <c r="S40" s="65"/>
      <c r="T40" s="65"/>
      <c r="U40" s="65"/>
      <c r="V40" s="65"/>
      <c r="W40" s="65"/>
    </row>
    <row r="41" spans="1:23" ht="14.25">
      <c r="A41" s="801" t="s">
        <v>269</v>
      </c>
      <c r="B41" s="802"/>
      <c r="C41" s="802"/>
      <c r="D41" s="802"/>
      <c r="E41" s="802"/>
      <c r="F41" s="802"/>
      <c r="G41" s="802"/>
      <c r="H41" s="802"/>
      <c r="I41" s="802"/>
      <c r="J41" s="802"/>
      <c r="K41" s="802"/>
      <c r="L41" s="802"/>
      <c r="M41" s="802"/>
      <c r="N41" s="803"/>
      <c r="O41" s="65"/>
      <c r="P41" s="65"/>
      <c r="Q41" s="65"/>
      <c r="R41" s="65"/>
      <c r="S41" s="65"/>
      <c r="T41" s="65"/>
      <c r="U41" s="65"/>
      <c r="V41" s="65"/>
      <c r="W41" s="65"/>
    </row>
    <row r="42" spans="1:14" ht="15" thickBot="1">
      <c r="A42" s="912" t="s">
        <v>23</v>
      </c>
      <c r="B42" s="913"/>
      <c r="C42" s="913"/>
      <c r="D42" s="913"/>
      <c r="E42" s="913"/>
      <c r="F42" s="913"/>
      <c r="G42" s="913"/>
      <c r="H42" s="913"/>
      <c r="I42" s="913"/>
      <c r="J42" s="913"/>
      <c r="K42" s="913"/>
      <c r="L42" s="913"/>
      <c r="M42" s="913"/>
      <c r="N42" s="914"/>
    </row>
    <row r="43" spans="1:14" ht="15">
      <c r="A43" s="863"/>
      <c r="B43" s="982" t="s">
        <v>142</v>
      </c>
      <c r="C43" s="883" t="s">
        <v>24</v>
      </c>
      <c r="D43" s="16" t="s">
        <v>58</v>
      </c>
      <c r="E43" s="173">
        <v>0</v>
      </c>
      <c r="F43" s="173">
        <v>0</v>
      </c>
      <c r="G43" s="131">
        <v>0</v>
      </c>
      <c r="H43" s="174">
        <v>0</v>
      </c>
      <c r="I43" s="131" t="s">
        <v>7</v>
      </c>
      <c r="J43" s="131" t="s">
        <v>7</v>
      </c>
      <c r="K43" s="131" t="s">
        <v>7</v>
      </c>
      <c r="L43" s="131" t="s">
        <v>7</v>
      </c>
      <c r="M43" s="131" t="s">
        <v>7</v>
      </c>
      <c r="N43" s="175">
        <v>0</v>
      </c>
    </row>
    <row r="44" spans="1:14" ht="23.25">
      <c r="A44" s="864"/>
      <c r="B44" s="983"/>
      <c r="C44" s="969"/>
      <c r="D44" s="17" t="s">
        <v>14</v>
      </c>
      <c r="E44" s="128" t="s">
        <v>7</v>
      </c>
      <c r="F44" s="176" t="s">
        <v>7</v>
      </c>
      <c r="G44" s="128" t="s">
        <v>7</v>
      </c>
      <c r="H44" s="127">
        <v>15</v>
      </c>
      <c r="I44" s="128" t="s">
        <v>7</v>
      </c>
      <c r="J44" s="128" t="s">
        <v>7</v>
      </c>
      <c r="K44" s="129">
        <v>51</v>
      </c>
      <c r="L44" s="128" t="s">
        <v>7</v>
      </c>
      <c r="M44" s="129">
        <v>55</v>
      </c>
      <c r="N44" s="130">
        <v>55</v>
      </c>
    </row>
    <row r="45" spans="1:14" ht="22.5">
      <c r="A45" s="864"/>
      <c r="B45" s="984"/>
      <c r="C45" s="969"/>
      <c r="D45" s="17" t="s">
        <v>15</v>
      </c>
      <c r="E45" s="971">
        <v>0</v>
      </c>
      <c r="F45" s="972"/>
      <c r="G45" s="972"/>
      <c r="H45" s="972"/>
      <c r="I45" s="972"/>
      <c r="J45" s="972"/>
      <c r="K45" s="972"/>
      <c r="L45" s="972"/>
      <c r="M45" s="972"/>
      <c r="N45" s="973"/>
    </row>
    <row r="46" spans="1:15" ht="23.25" thickBot="1">
      <c r="A46" s="865"/>
      <c r="B46" s="985"/>
      <c r="C46" s="970"/>
      <c r="D46" s="18" t="s">
        <v>16</v>
      </c>
      <c r="E46" s="167" t="s">
        <v>7</v>
      </c>
      <c r="F46" s="167" t="s">
        <v>7</v>
      </c>
      <c r="G46" s="167" t="s">
        <v>7</v>
      </c>
      <c r="H46" s="167">
        <v>3</v>
      </c>
      <c r="I46" s="167">
        <v>19</v>
      </c>
      <c r="J46" s="167">
        <v>30</v>
      </c>
      <c r="K46" s="167">
        <v>32</v>
      </c>
      <c r="L46" s="167">
        <v>32</v>
      </c>
      <c r="M46" s="167">
        <v>32</v>
      </c>
      <c r="N46" s="205">
        <v>32</v>
      </c>
      <c r="O46" s="168"/>
    </row>
    <row r="47" spans="1:14" ht="15">
      <c r="A47" s="863"/>
      <c r="B47" s="982" t="s">
        <v>143</v>
      </c>
      <c r="C47" s="883" t="s">
        <v>24</v>
      </c>
      <c r="D47" s="16" t="s">
        <v>58</v>
      </c>
      <c r="E47" s="173">
        <v>0</v>
      </c>
      <c r="F47" s="173">
        <v>0</v>
      </c>
      <c r="G47" s="131">
        <v>0</v>
      </c>
      <c r="H47" s="174">
        <v>1</v>
      </c>
      <c r="I47" s="131" t="s">
        <v>7</v>
      </c>
      <c r="J47" s="131" t="s">
        <v>7</v>
      </c>
      <c r="K47" s="131" t="s">
        <v>7</v>
      </c>
      <c r="L47" s="131" t="s">
        <v>7</v>
      </c>
      <c r="M47" s="131" t="s">
        <v>7</v>
      </c>
      <c r="N47" s="175">
        <v>1</v>
      </c>
    </row>
    <row r="48" spans="1:14" ht="23.25">
      <c r="A48" s="864"/>
      <c r="B48" s="983"/>
      <c r="C48" s="969"/>
      <c r="D48" s="17" t="s">
        <v>14</v>
      </c>
      <c r="E48" s="128" t="s">
        <v>7</v>
      </c>
      <c r="F48" s="176" t="s">
        <v>7</v>
      </c>
      <c r="G48" s="128" t="s">
        <v>7</v>
      </c>
      <c r="H48" s="127">
        <v>3</v>
      </c>
      <c r="I48" s="128" t="s">
        <v>7</v>
      </c>
      <c r="J48" s="128" t="s">
        <v>7</v>
      </c>
      <c r="K48" s="129">
        <v>9</v>
      </c>
      <c r="L48" s="128" t="s">
        <v>7</v>
      </c>
      <c r="M48" s="129">
        <v>10</v>
      </c>
      <c r="N48" s="130">
        <v>10</v>
      </c>
    </row>
    <row r="49" spans="1:14" ht="22.5">
      <c r="A49" s="864"/>
      <c r="B49" s="984"/>
      <c r="C49" s="969"/>
      <c r="D49" s="17" t="s">
        <v>15</v>
      </c>
      <c r="E49" s="971">
        <v>0</v>
      </c>
      <c r="F49" s="972"/>
      <c r="G49" s="972"/>
      <c r="H49" s="972"/>
      <c r="I49" s="972"/>
      <c r="J49" s="972"/>
      <c r="K49" s="972"/>
      <c r="L49" s="972"/>
      <c r="M49" s="972"/>
      <c r="N49" s="973"/>
    </row>
    <row r="50" spans="1:14" ht="23.25" thickBot="1">
      <c r="A50" s="865"/>
      <c r="B50" s="985"/>
      <c r="C50" s="970"/>
      <c r="D50" s="18" t="s">
        <v>16</v>
      </c>
      <c r="E50" s="167" t="s">
        <v>7</v>
      </c>
      <c r="F50" s="167" t="s">
        <v>7</v>
      </c>
      <c r="G50" s="167" t="s">
        <v>7</v>
      </c>
      <c r="H50" s="167">
        <v>1</v>
      </c>
      <c r="I50" s="167">
        <v>12</v>
      </c>
      <c r="J50" s="167">
        <v>16</v>
      </c>
      <c r="K50" s="167">
        <v>17</v>
      </c>
      <c r="L50" s="167">
        <v>17</v>
      </c>
      <c r="M50" s="167">
        <v>17</v>
      </c>
      <c r="N50" s="205">
        <v>17</v>
      </c>
    </row>
    <row r="51" spans="1:14" ht="15" thickBot="1">
      <c r="A51" s="915" t="s">
        <v>29</v>
      </c>
      <c r="B51" s="916"/>
      <c r="C51" s="916"/>
      <c r="D51" s="916"/>
      <c r="E51" s="916"/>
      <c r="F51" s="916"/>
      <c r="G51" s="916"/>
      <c r="H51" s="916"/>
      <c r="I51" s="916"/>
      <c r="J51" s="916"/>
      <c r="K51" s="916"/>
      <c r="L51" s="916"/>
      <c r="M51" s="916"/>
      <c r="N51" s="917"/>
    </row>
    <row r="52" spans="1:14" ht="15">
      <c r="A52" s="863"/>
      <c r="B52" s="976" t="s">
        <v>145</v>
      </c>
      <c r="C52" s="883" t="s">
        <v>12</v>
      </c>
      <c r="D52" s="16" t="s">
        <v>58</v>
      </c>
      <c r="E52" s="173">
        <v>0</v>
      </c>
      <c r="F52" s="173">
        <v>0</v>
      </c>
      <c r="G52" s="131">
        <v>0</v>
      </c>
      <c r="H52" s="174">
        <v>15</v>
      </c>
      <c r="I52" s="131" t="s">
        <v>7</v>
      </c>
      <c r="J52" s="131" t="s">
        <v>7</v>
      </c>
      <c r="K52" s="131" t="s">
        <v>7</v>
      </c>
      <c r="L52" s="131" t="s">
        <v>7</v>
      </c>
      <c r="M52" s="131" t="s">
        <v>7</v>
      </c>
      <c r="N52" s="175">
        <v>15</v>
      </c>
    </row>
    <row r="53" spans="1:14" ht="23.25">
      <c r="A53" s="864"/>
      <c r="B53" s="977"/>
      <c r="C53" s="969"/>
      <c r="D53" s="17" t="s">
        <v>14</v>
      </c>
      <c r="E53" s="128" t="s">
        <v>7</v>
      </c>
      <c r="F53" s="176" t="s">
        <v>7</v>
      </c>
      <c r="G53" s="128" t="s">
        <v>7</v>
      </c>
      <c r="H53" s="127">
        <v>50</v>
      </c>
      <c r="I53" s="128" t="s">
        <v>7</v>
      </c>
      <c r="J53" s="128" t="s">
        <v>7</v>
      </c>
      <c r="K53" s="129">
        <v>150</v>
      </c>
      <c r="L53" s="128" t="s">
        <v>7</v>
      </c>
      <c r="M53" s="129">
        <v>170</v>
      </c>
      <c r="N53" s="130">
        <v>170</v>
      </c>
    </row>
    <row r="54" spans="1:14" ht="22.5">
      <c r="A54" s="864"/>
      <c r="B54" s="977"/>
      <c r="C54" s="969"/>
      <c r="D54" s="17" t="s">
        <v>15</v>
      </c>
      <c r="E54" s="971">
        <v>0</v>
      </c>
      <c r="F54" s="972"/>
      <c r="G54" s="972"/>
      <c r="H54" s="972"/>
      <c r="I54" s="972"/>
      <c r="J54" s="972"/>
      <c r="K54" s="972"/>
      <c r="L54" s="972"/>
      <c r="M54" s="972"/>
      <c r="N54" s="973"/>
    </row>
    <row r="55" spans="1:14" ht="23.25" thickBot="1">
      <c r="A55" s="865"/>
      <c r="B55" s="978"/>
      <c r="C55" s="970"/>
      <c r="D55" s="18" t="s">
        <v>16</v>
      </c>
      <c r="E55" s="167" t="s">
        <v>7</v>
      </c>
      <c r="F55" s="167" t="s">
        <v>7</v>
      </c>
      <c r="G55" s="167" t="s">
        <v>7</v>
      </c>
      <c r="H55" s="167">
        <v>0</v>
      </c>
      <c r="I55" s="167">
        <v>69.5</v>
      </c>
      <c r="J55" s="167">
        <v>111.5</v>
      </c>
      <c r="K55" s="167">
        <v>111.5</v>
      </c>
      <c r="L55" s="167">
        <v>124.5</v>
      </c>
      <c r="M55" s="167">
        <v>124.5</v>
      </c>
      <c r="N55" s="205">
        <v>124.5</v>
      </c>
    </row>
    <row r="56" spans="1:14" ht="15">
      <c r="A56" s="863"/>
      <c r="B56" s="965" t="s">
        <v>71</v>
      </c>
      <c r="C56" s="883" t="s">
        <v>12</v>
      </c>
      <c r="D56" s="16" t="s">
        <v>58</v>
      </c>
      <c r="E56" s="173">
        <v>0</v>
      </c>
      <c r="F56" s="173">
        <v>0</v>
      </c>
      <c r="G56" s="131">
        <v>0</v>
      </c>
      <c r="H56" s="174">
        <v>0</v>
      </c>
      <c r="I56" s="131" t="s">
        <v>7</v>
      </c>
      <c r="J56" s="131" t="s">
        <v>7</v>
      </c>
      <c r="K56" s="131" t="s">
        <v>7</v>
      </c>
      <c r="L56" s="131" t="s">
        <v>7</v>
      </c>
      <c r="M56" s="131" t="s">
        <v>7</v>
      </c>
      <c r="N56" s="175">
        <v>0</v>
      </c>
    </row>
    <row r="57" spans="1:14" ht="23.25">
      <c r="A57" s="864"/>
      <c r="B57" s="966"/>
      <c r="C57" s="969"/>
      <c r="D57" s="17" t="s">
        <v>14</v>
      </c>
      <c r="E57" s="128" t="s">
        <v>7</v>
      </c>
      <c r="F57" s="176" t="s">
        <v>7</v>
      </c>
      <c r="G57" s="128" t="s">
        <v>7</v>
      </c>
      <c r="H57" s="127">
        <v>15</v>
      </c>
      <c r="I57" s="128" t="s">
        <v>7</v>
      </c>
      <c r="J57" s="128" t="s">
        <v>7</v>
      </c>
      <c r="K57" s="129">
        <v>50</v>
      </c>
      <c r="L57" s="128" t="s">
        <v>7</v>
      </c>
      <c r="M57" s="129">
        <v>60</v>
      </c>
      <c r="N57" s="130">
        <v>60</v>
      </c>
    </row>
    <row r="58" spans="1:14" ht="22.5">
      <c r="A58" s="864"/>
      <c r="B58" s="966"/>
      <c r="C58" s="969"/>
      <c r="D58" s="17" t="s">
        <v>15</v>
      </c>
      <c r="E58" s="971">
        <v>0</v>
      </c>
      <c r="F58" s="972"/>
      <c r="G58" s="972"/>
      <c r="H58" s="972"/>
      <c r="I58" s="972"/>
      <c r="J58" s="972"/>
      <c r="K58" s="972"/>
      <c r="L58" s="972"/>
      <c r="M58" s="972"/>
      <c r="N58" s="973"/>
    </row>
    <row r="59" spans="1:14" ht="23.25" thickBot="1">
      <c r="A59" s="865"/>
      <c r="B59" s="968"/>
      <c r="C59" s="970"/>
      <c r="D59" s="18" t="s">
        <v>16</v>
      </c>
      <c r="E59" s="167" t="s">
        <v>7</v>
      </c>
      <c r="F59" s="167" t="s">
        <v>7</v>
      </c>
      <c r="G59" s="167" t="s">
        <v>7</v>
      </c>
      <c r="H59" s="167">
        <v>0</v>
      </c>
      <c r="I59" s="167">
        <v>27.5</v>
      </c>
      <c r="J59" s="167">
        <v>37.5</v>
      </c>
      <c r="K59" s="167">
        <v>37.5</v>
      </c>
      <c r="L59" s="167">
        <v>44.5</v>
      </c>
      <c r="M59" s="167">
        <v>44.5</v>
      </c>
      <c r="N59" s="205">
        <v>44.5</v>
      </c>
    </row>
    <row r="60" spans="1:14" ht="15">
      <c r="A60" s="863"/>
      <c r="B60" s="965" t="s">
        <v>146</v>
      </c>
      <c r="C60" s="883" t="s">
        <v>12</v>
      </c>
      <c r="D60" s="16" t="s">
        <v>58</v>
      </c>
      <c r="E60" s="173">
        <v>0</v>
      </c>
      <c r="F60" s="173">
        <v>0</v>
      </c>
      <c r="G60" s="131">
        <v>0</v>
      </c>
      <c r="H60" s="174">
        <v>15</v>
      </c>
      <c r="I60" s="131" t="s">
        <v>7</v>
      </c>
      <c r="J60" s="131" t="s">
        <v>7</v>
      </c>
      <c r="K60" s="131" t="s">
        <v>7</v>
      </c>
      <c r="L60" s="131" t="s">
        <v>7</v>
      </c>
      <c r="M60" s="131" t="s">
        <v>7</v>
      </c>
      <c r="N60" s="175">
        <v>15</v>
      </c>
    </row>
    <row r="61" spans="1:14" ht="23.25">
      <c r="A61" s="864"/>
      <c r="B61" s="966"/>
      <c r="C61" s="969"/>
      <c r="D61" s="17" t="s">
        <v>14</v>
      </c>
      <c r="E61" s="128" t="s">
        <v>7</v>
      </c>
      <c r="F61" s="176" t="s">
        <v>7</v>
      </c>
      <c r="G61" s="128" t="s">
        <v>7</v>
      </c>
      <c r="H61" s="127">
        <v>30</v>
      </c>
      <c r="I61" s="128" t="s">
        <v>7</v>
      </c>
      <c r="J61" s="128" t="s">
        <v>7</v>
      </c>
      <c r="K61" s="129">
        <v>100</v>
      </c>
      <c r="L61" s="128" t="s">
        <v>7</v>
      </c>
      <c r="M61" s="129">
        <v>110</v>
      </c>
      <c r="N61" s="130">
        <v>110</v>
      </c>
    </row>
    <row r="62" spans="1:14" ht="22.5">
      <c r="A62" s="864"/>
      <c r="B62" s="967"/>
      <c r="C62" s="969"/>
      <c r="D62" s="17" t="s">
        <v>15</v>
      </c>
      <c r="E62" s="971">
        <v>0</v>
      </c>
      <c r="F62" s="972"/>
      <c r="G62" s="972"/>
      <c r="H62" s="972"/>
      <c r="I62" s="972"/>
      <c r="J62" s="972"/>
      <c r="K62" s="972"/>
      <c r="L62" s="972"/>
      <c r="M62" s="972"/>
      <c r="N62" s="973"/>
    </row>
    <row r="63" spans="1:14" ht="23.25" thickBot="1">
      <c r="A63" s="865"/>
      <c r="B63" s="968"/>
      <c r="C63" s="970"/>
      <c r="D63" s="18" t="s">
        <v>16</v>
      </c>
      <c r="E63" s="167" t="s">
        <v>7</v>
      </c>
      <c r="F63" s="167" t="s">
        <v>7</v>
      </c>
      <c r="G63" s="167" t="s">
        <v>7</v>
      </c>
      <c r="H63" s="167">
        <v>0</v>
      </c>
      <c r="I63" s="167">
        <v>3</v>
      </c>
      <c r="J63" s="167">
        <v>20</v>
      </c>
      <c r="K63" s="167">
        <v>20</v>
      </c>
      <c r="L63" s="167">
        <v>30</v>
      </c>
      <c r="M63" s="167">
        <v>30</v>
      </c>
      <c r="N63" s="205">
        <v>30</v>
      </c>
    </row>
    <row r="64" spans="1:15" ht="15">
      <c r="A64" s="863"/>
      <c r="B64" s="976" t="s">
        <v>147</v>
      </c>
      <c r="C64" s="883" t="s">
        <v>24</v>
      </c>
      <c r="D64" s="16" t="s">
        <v>58</v>
      </c>
      <c r="E64" s="173">
        <v>0</v>
      </c>
      <c r="F64" s="173">
        <v>0</v>
      </c>
      <c r="G64" s="131">
        <v>0</v>
      </c>
      <c r="H64" s="174">
        <v>0</v>
      </c>
      <c r="I64" s="131" t="s">
        <v>7</v>
      </c>
      <c r="J64" s="131" t="s">
        <v>7</v>
      </c>
      <c r="K64" s="131" t="s">
        <v>7</v>
      </c>
      <c r="L64" s="131" t="s">
        <v>7</v>
      </c>
      <c r="M64" s="131" t="s">
        <v>7</v>
      </c>
      <c r="N64" s="175">
        <v>0</v>
      </c>
      <c r="O64" s="168"/>
    </row>
    <row r="65" spans="1:15" ht="23.25">
      <c r="A65" s="864"/>
      <c r="B65" s="977"/>
      <c r="C65" s="969"/>
      <c r="D65" s="17" t="s">
        <v>14</v>
      </c>
      <c r="E65" s="128" t="s">
        <v>7</v>
      </c>
      <c r="F65" s="176" t="s">
        <v>7</v>
      </c>
      <c r="G65" s="128" t="s">
        <v>7</v>
      </c>
      <c r="H65" s="127">
        <v>20</v>
      </c>
      <c r="I65" s="128" t="s">
        <v>7</v>
      </c>
      <c r="J65" s="128" t="s">
        <v>7</v>
      </c>
      <c r="K65" s="129">
        <v>70</v>
      </c>
      <c r="L65" s="128" t="s">
        <v>7</v>
      </c>
      <c r="M65" s="129">
        <v>75</v>
      </c>
      <c r="N65" s="130">
        <v>75</v>
      </c>
      <c r="O65" s="168"/>
    </row>
    <row r="66" spans="1:15" ht="22.5">
      <c r="A66" s="864"/>
      <c r="B66" s="977"/>
      <c r="C66" s="969"/>
      <c r="D66" s="17" t="s">
        <v>15</v>
      </c>
      <c r="E66" s="971">
        <v>0</v>
      </c>
      <c r="F66" s="972"/>
      <c r="G66" s="972"/>
      <c r="H66" s="972"/>
      <c r="I66" s="972"/>
      <c r="J66" s="972"/>
      <c r="K66" s="972"/>
      <c r="L66" s="972"/>
      <c r="M66" s="972"/>
      <c r="N66" s="973"/>
      <c r="O66" s="168"/>
    </row>
    <row r="67" spans="1:15" ht="29.25" customHeight="1" thickBot="1">
      <c r="A67" s="865"/>
      <c r="B67" s="978"/>
      <c r="C67" s="970"/>
      <c r="D67" s="18" t="s">
        <v>16</v>
      </c>
      <c r="E67" s="167" t="s">
        <v>7</v>
      </c>
      <c r="F67" s="167" t="s">
        <v>7</v>
      </c>
      <c r="G67" s="167" t="s">
        <v>7</v>
      </c>
      <c r="H67" s="167">
        <v>0</v>
      </c>
      <c r="I67" s="167">
        <v>77</v>
      </c>
      <c r="J67" s="167">
        <v>143</v>
      </c>
      <c r="K67" s="167">
        <v>143</v>
      </c>
      <c r="L67" s="167">
        <v>152</v>
      </c>
      <c r="M67" s="167">
        <v>152</v>
      </c>
      <c r="N67" s="205">
        <v>152</v>
      </c>
      <c r="O67" s="168"/>
    </row>
    <row r="68" spans="1:14" ht="15">
      <c r="A68" s="863"/>
      <c r="B68" s="976" t="s">
        <v>148</v>
      </c>
      <c r="C68" s="883" t="s">
        <v>12</v>
      </c>
      <c r="D68" s="16" t="s">
        <v>58</v>
      </c>
      <c r="E68" s="364">
        <v>0</v>
      </c>
      <c r="F68" s="364">
        <v>0</v>
      </c>
      <c r="G68" s="348">
        <v>0</v>
      </c>
      <c r="H68" s="347">
        <v>110828</v>
      </c>
      <c r="I68" s="348" t="s">
        <v>7</v>
      </c>
      <c r="J68" s="348" t="s">
        <v>7</v>
      </c>
      <c r="K68" s="348" t="s">
        <v>7</v>
      </c>
      <c r="L68" s="348" t="s">
        <v>7</v>
      </c>
      <c r="M68" s="348" t="s">
        <v>7</v>
      </c>
      <c r="N68" s="365">
        <v>110828</v>
      </c>
    </row>
    <row r="69" spans="1:14" ht="23.25">
      <c r="A69" s="864"/>
      <c r="B69" s="977"/>
      <c r="C69" s="969"/>
      <c r="D69" s="17" t="s">
        <v>14</v>
      </c>
      <c r="E69" s="177" t="s">
        <v>7</v>
      </c>
      <c r="F69" s="366" t="s">
        <v>7</v>
      </c>
      <c r="G69" s="177" t="s">
        <v>7</v>
      </c>
      <c r="H69" s="144">
        <v>120000</v>
      </c>
      <c r="I69" s="177" t="s">
        <v>7</v>
      </c>
      <c r="J69" s="177" t="s">
        <v>7</v>
      </c>
      <c r="K69" s="146">
        <v>400000</v>
      </c>
      <c r="L69" s="177" t="s">
        <v>7</v>
      </c>
      <c r="M69" s="146">
        <v>430000</v>
      </c>
      <c r="N69" s="147">
        <v>430000</v>
      </c>
    </row>
    <row r="70" spans="1:14" ht="22.5">
      <c r="A70" s="864"/>
      <c r="B70" s="977"/>
      <c r="C70" s="969"/>
      <c r="D70" s="17" t="s">
        <v>15</v>
      </c>
      <c r="E70" s="979">
        <v>0</v>
      </c>
      <c r="F70" s="980"/>
      <c r="G70" s="980"/>
      <c r="H70" s="980"/>
      <c r="I70" s="980"/>
      <c r="J70" s="980"/>
      <c r="K70" s="980"/>
      <c r="L70" s="980"/>
      <c r="M70" s="980"/>
      <c r="N70" s="981"/>
    </row>
    <row r="71" spans="1:14" ht="23.25" thickBot="1">
      <c r="A71" s="865"/>
      <c r="B71" s="978"/>
      <c r="C71" s="970"/>
      <c r="D71" s="18" t="s">
        <v>16</v>
      </c>
      <c r="E71" s="167" t="s">
        <v>7</v>
      </c>
      <c r="F71" s="167" t="s">
        <v>7</v>
      </c>
      <c r="G71" s="167" t="s">
        <v>7</v>
      </c>
      <c r="H71" s="167">
        <v>0</v>
      </c>
      <c r="I71" s="167">
        <v>976342</v>
      </c>
      <c r="J71" s="167">
        <v>1854949</v>
      </c>
      <c r="K71" s="169">
        <v>1584949</v>
      </c>
      <c r="L71" s="169">
        <v>1642449</v>
      </c>
      <c r="M71" s="169">
        <v>1642449</v>
      </c>
      <c r="N71" s="362">
        <v>1642449</v>
      </c>
    </row>
    <row r="72" spans="1:23" ht="14.25">
      <c r="A72" s="801" t="s">
        <v>270</v>
      </c>
      <c r="B72" s="802"/>
      <c r="C72" s="802"/>
      <c r="D72" s="802"/>
      <c r="E72" s="802"/>
      <c r="F72" s="802"/>
      <c r="G72" s="802"/>
      <c r="H72" s="802"/>
      <c r="I72" s="802"/>
      <c r="J72" s="802"/>
      <c r="K72" s="802"/>
      <c r="L72" s="802"/>
      <c r="M72" s="802"/>
      <c r="N72" s="803"/>
      <c r="O72" s="65"/>
      <c r="P72" s="65"/>
      <c r="Q72" s="65"/>
      <c r="R72" s="65"/>
      <c r="S72" s="65"/>
      <c r="T72" s="65"/>
      <c r="U72" s="65"/>
      <c r="V72" s="65"/>
      <c r="W72" s="65"/>
    </row>
    <row r="73" spans="1:14" ht="15" thickBot="1">
      <c r="A73" s="912" t="s">
        <v>23</v>
      </c>
      <c r="B73" s="913"/>
      <c r="C73" s="913"/>
      <c r="D73" s="913"/>
      <c r="E73" s="913"/>
      <c r="F73" s="913"/>
      <c r="G73" s="913"/>
      <c r="H73" s="913"/>
      <c r="I73" s="913"/>
      <c r="J73" s="913"/>
      <c r="K73" s="913"/>
      <c r="L73" s="913"/>
      <c r="M73" s="913"/>
      <c r="N73" s="914"/>
    </row>
    <row r="74" spans="1:14" ht="15">
      <c r="A74" s="863"/>
      <c r="B74" s="982" t="s">
        <v>142</v>
      </c>
      <c r="C74" s="883" t="s">
        <v>24</v>
      </c>
      <c r="D74" s="16" t="s">
        <v>58</v>
      </c>
      <c r="E74" s="173">
        <v>0</v>
      </c>
      <c r="F74" s="173">
        <v>0</v>
      </c>
      <c r="G74" s="131">
        <v>0</v>
      </c>
      <c r="H74" s="174">
        <v>1</v>
      </c>
      <c r="I74" s="131" t="s">
        <v>7</v>
      </c>
      <c r="J74" s="131" t="s">
        <v>7</v>
      </c>
      <c r="K74" s="131" t="s">
        <v>7</v>
      </c>
      <c r="L74" s="131" t="s">
        <v>7</v>
      </c>
      <c r="M74" s="131" t="s">
        <v>7</v>
      </c>
      <c r="N74" s="175">
        <v>1</v>
      </c>
    </row>
    <row r="75" spans="1:14" ht="23.25">
      <c r="A75" s="864"/>
      <c r="B75" s="983"/>
      <c r="C75" s="969"/>
      <c r="D75" s="17" t="s">
        <v>14</v>
      </c>
      <c r="E75" s="128" t="s">
        <v>7</v>
      </c>
      <c r="F75" s="176" t="s">
        <v>7</v>
      </c>
      <c r="G75" s="128" t="s">
        <v>7</v>
      </c>
      <c r="H75" s="127">
        <v>3</v>
      </c>
      <c r="I75" s="128" t="s">
        <v>7</v>
      </c>
      <c r="J75" s="128" t="s">
        <v>7</v>
      </c>
      <c r="K75" s="129">
        <v>9</v>
      </c>
      <c r="L75" s="128" t="s">
        <v>7</v>
      </c>
      <c r="M75" s="129">
        <v>10</v>
      </c>
      <c r="N75" s="130">
        <v>10</v>
      </c>
    </row>
    <row r="76" spans="1:14" ht="22.5">
      <c r="A76" s="864"/>
      <c r="B76" s="984"/>
      <c r="C76" s="969"/>
      <c r="D76" s="17" t="s">
        <v>15</v>
      </c>
      <c r="E76" s="971">
        <v>0</v>
      </c>
      <c r="F76" s="972"/>
      <c r="G76" s="972"/>
      <c r="H76" s="972"/>
      <c r="I76" s="972"/>
      <c r="J76" s="972"/>
      <c r="K76" s="972"/>
      <c r="L76" s="972"/>
      <c r="M76" s="972"/>
      <c r="N76" s="973"/>
    </row>
    <row r="77" spans="1:14" ht="23.25" thickBot="1">
      <c r="A77" s="865"/>
      <c r="B77" s="985"/>
      <c r="C77" s="970"/>
      <c r="D77" s="18" t="s">
        <v>16</v>
      </c>
      <c r="E77" s="167" t="s">
        <v>7</v>
      </c>
      <c r="F77" s="167" t="s">
        <v>7</v>
      </c>
      <c r="G77" s="167" t="s">
        <v>7</v>
      </c>
      <c r="H77" s="167">
        <v>3</v>
      </c>
      <c r="I77" s="167">
        <v>12</v>
      </c>
      <c r="J77" s="167">
        <v>16</v>
      </c>
      <c r="K77" s="167">
        <v>16</v>
      </c>
      <c r="L77" s="167">
        <v>16</v>
      </c>
      <c r="M77" s="167">
        <v>16</v>
      </c>
      <c r="N77" s="361">
        <v>16</v>
      </c>
    </row>
    <row r="78" spans="1:14" ht="15" thickBot="1">
      <c r="A78" s="915" t="s">
        <v>29</v>
      </c>
      <c r="B78" s="916"/>
      <c r="C78" s="916"/>
      <c r="D78" s="916"/>
      <c r="E78" s="916"/>
      <c r="F78" s="916"/>
      <c r="G78" s="916"/>
      <c r="H78" s="916"/>
      <c r="I78" s="916"/>
      <c r="J78" s="916"/>
      <c r="K78" s="916"/>
      <c r="L78" s="916"/>
      <c r="M78" s="916"/>
      <c r="N78" s="917"/>
    </row>
    <row r="79" spans="1:14" ht="15">
      <c r="A79" s="863"/>
      <c r="B79" s="976" t="s">
        <v>271</v>
      </c>
      <c r="C79" s="883" t="s">
        <v>24</v>
      </c>
      <c r="D79" s="16" t="s">
        <v>58</v>
      </c>
      <c r="E79" s="173">
        <v>0</v>
      </c>
      <c r="F79" s="173">
        <v>0</v>
      </c>
      <c r="G79" s="131">
        <v>0</v>
      </c>
      <c r="H79" s="174">
        <v>6</v>
      </c>
      <c r="I79" s="131" t="s">
        <v>7</v>
      </c>
      <c r="J79" s="131" t="s">
        <v>7</v>
      </c>
      <c r="K79" s="131" t="s">
        <v>7</v>
      </c>
      <c r="L79" s="131" t="s">
        <v>7</v>
      </c>
      <c r="M79" s="131" t="s">
        <v>7</v>
      </c>
      <c r="N79" s="175">
        <v>6</v>
      </c>
    </row>
    <row r="80" spans="1:14" ht="23.25">
      <c r="A80" s="864"/>
      <c r="B80" s="977"/>
      <c r="C80" s="969"/>
      <c r="D80" s="17" t="s">
        <v>14</v>
      </c>
      <c r="E80" s="128" t="s">
        <v>7</v>
      </c>
      <c r="F80" s="176" t="s">
        <v>7</v>
      </c>
      <c r="G80" s="128" t="s">
        <v>7</v>
      </c>
      <c r="H80" s="127">
        <v>10</v>
      </c>
      <c r="I80" s="128" t="s">
        <v>7</v>
      </c>
      <c r="J80" s="128" t="s">
        <v>7</v>
      </c>
      <c r="K80" s="129">
        <v>30</v>
      </c>
      <c r="L80" s="128" t="s">
        <v>7</v>
      </c>
      <c r="M80" s="129">
        <v>32</v>
      </c>
      <c r="N80" s="130">
        <v>32</v>
      </c>
    </row>
    <row r="81" spans="1:14" ht="22.5">
      <c r="A81" s="864"/>
      <c r="B81" s="977"/>
      <c r="C81" s="969"/>
      <c r="D81" s="17" t="s">
        <v>15</v>
      </c>
      <c r="E81" s="971">
        <v>0</v>
      </c>
      <c r="F81" s="972"/>
      <c r="G81" s="972"/>
      <c r="H81" s="972"/>
      <c r="I81" s="972"/>
      <c r="J81" s="972"/>
      <c r="K81" s="972"/>
      <c r="L81" s="972"/>
      <c r="M81" s="972"/>
      <c r="N81" s="973"/>
    </row>
    <row r="82" spans="1:15" ht="29.25" customHeight="1" thickBot="1">
      <c r="A82" s="865"/>
      <c r="B82" s="978"/>
      <c r="C82" s="970"/>
      <c r="D82" s="18" t="s">
        <v>16</v>
      </c>
      <c r="E82" s="167" t="s">
        <v>7</v>
      </c>
      <c r="F82" s="167" t="s">
        <v>7</v>
      </c>
      <c r="G82" s="167" t="s">
        <v>7</v>
      </c>
      <c r="H82" s="167">
        <v>0</v>
      </c>
      <c r="I82" s="167">
        <v>31</v>
      </c>
      <c r="J82" s="167">
        <v>73</v>
      </c>
      <c r="K82" s="167">
        <v>83</v>
      </c>
      <c r="L82" s="167">
        <v>83</v>
      </c>
      <c r="M82" s="167">
        <v>83</v>
      </c>
      <c r="N82" s="361">
        <v>83</v>
      </c>
      <c r="O82" s="168"/>
    </row>
    <row r="83" spans="1:15" ht="15">
      <c r="A83" s="993"/>
      <c r="B83" s="996" t="s">
        <v>272</v>
      </c>
      <c r="C83" s="999" t="s">
        <v>12</v>
      </c>
      <c r="D83" s="46" t="s">
        <v>58</v>
      </c>
      <c r="E83" s="364">
        <v>0</v>
      </c>
      <c r="F83" s="364">
        <v>0</v>
      </c>
      <c r="G83" s="348">
        <v>0</v>
      </c>
      <c r="H83" s="347">
        <v>0</v>
      </c>
      <c r="I83" s="348" t="s">
        <v>7</v>
      </c>
      <c r="J83" s="348" t="s">
        <v>7</v>
      </c>
      <c r="K83" s="348" t="s">
        <v>7</v>
      </c>
      <c r="L83" s="348" t="s">
        <v>7</v>
      </c>
      <c r="M83" s="348" t="s">
        <v>7</v>
      </c>
      <c r="N83" s="365">
        <v>0</v>
      </c>
      <c r="O83" s="168"/>
    </row>
    <row r="84" spans="1:15" ht="23.25">
      <c r="A84" s="994"/>
      <c r="B84" s="997"/>
      <c r="C84" s="1000"/>
      <c r="D84" s="47" t="s">
        <v>14</v>
      </c>
      <c r="E84" s="177" t="s">
        <v>7</v>
      </c>
      <c r="F84" s="366" t="s">
        <v>7</v>
      </c>
      <c r="G84" s="177" t="s">
        <v>7</v>
      </c>
      <c r="H84" s="144">
        <v>15000</v>
      </c>
      <c r="I84" s="177" t="s">
        <v>7</v>
      </c>
      <c r="J84" s="177" t="s">
        <v>7</v>
      </c>
      <c r="K84" s="146">
        <v>50000</v>
      </c>
      <c r="L84" s="177" t="s">
        <v>7</v>
      </c>
      <c r="M84" s="146">
        <v>55000</v>
      </c>
      <c r="N84" s="147">
        <v>55000</v>
      </c>
      <c r="O84" s="168"/>
    </row>
    <row r="85" spans="1:15" ht="22.5">
      <c r="A85" s="994"/>
      <c r="B85" s="997"/>
      <c r="C85" s="1000"/>
      <c r="D85" s="47" t="s">
        <v>15</v>
      </c>
      <c r="E85" s="979">
        <v>0</v>
      </c>
      <c r="F85" s="980"/>
      <c r="G85" s="980"/>
      <c r="H85" s="980"/>
      <c r="I85" s="980"/>
      <c r="J85" s="980"/>
      <c r="K85" s="980"/>
      <c r="L85" s="980"/>
      <c r="M85" s="980"/>
      <c r="N85" s="981"/>
      <c r="O85" s="168"/>
    </row>
    <row r="86" spans="1:15" ht="23.25" thickBot="1">
      <c r="A86" s="995"/>
      <c r="B86" s="998"/>
      <c r="C86" s="1001"/>
      <c r="D86" s="48" t="s">
        <v>16</v>
      </c>
      <c r="E86" s="169" t="s">
        <v>7</v>
      </c>
      <c r="F86" s="169" t="s">
        <v>7</v>
      </c>
      <c r="G86" s="169" t="s">
        <v>7</v>
      </c>
      <c r="H86" s="169">
        <v>0</v>
      </c>
      <c r="I86" s="169">
        <v>801181</v>
      </c>
      <c r="J86" s="169">
        <v>1014781</v>
      </c>
      <c r="K86" s="169">
        <v>1014781</v>
      </c>
      <c r="L86" s="169">
        <v>1014781</v>
      </c>
      <c r="M86" s="169">
        <v>1014781</v>
      </c>
      <c r="N86" s="362">
        <v>1014781</v>
      </c>
      <c r="O86" s="168"/>
    </row>
    <row r="87" spans="1:23" ht="14.25">
      <c r="A87" s="1002" t="s">
        <v>273</v>
      </c>
      <c r="B87" s="1003"/>
      <c r="C87" s="1003"/>
      <c r="D87" s="1003"/>
      <c r="E87" s="1003"/>
      <c r="F87" s="1003"/>
      <c r="G87" s="1003"/>
      <c r="H87" s="1003"/>
      <c r="I87" s="1003"/>
      <c r="J87" s="1003"/>
      <c r="K87" s="1003"/>
      <c r="L87" s="1003"/>
      <c r="M87" s="1003"/>
      <c r="N87" s="1004"/>
      <c r="O87" s="65"/>
      <c r="P87" s="65"/>
      <c r="Q87" s="65"/>
      <c r="R87" s="65"/>
      <c r="S87" s="65"/>
      <c r="T87" s="65"/>
      <c r="U87" s="65"/>
      <c r="V87" s="65"/>
      <c r="W87" s="65"/>
    </row>
    <row r="88" spans="1:14" ht="15" thickBot="1">
      <c r="A88" s="1005" t="s">
        <v>23</v>
      </c>
      <c r="B88" s="1006"/>
      <c r="C88" s="1006"/>
      <c r="D88" s="1006"/>
      <c r="E88" s="1006"/>
      <c r="F88" s="1006"/>
      <c r="G88" s="1006"/>
      <c r="H88" s="1006"/>
      <c r="I88" s="1006"/>
      <c r="J88" s="1006"/>
      <c r="K88" s="1006"/>
      <c r="L88" s="1006"/>
      <c r="M88" s="1006"/>
      <c r="N88" s="1007"/>
    </row>
    <row r="89" spans="1:14" ht="15">
      <c r="A89" s="993"/>
      <c r="B89" s="1008" t="s">
        <v>274</v>
      </c>
      <c r="C89" s="999" t="s">
        <v>24</v>
      </c>
      <c r="D89" s="46" t="s">
        <v>58</v>
      </c>
      <c r="E89" s="364">
        <v>0</v>
      </c>
      <c r="F89" s="364">
        <v>0</v>
      </c>
      <c r="G89" s="348">
        <v>0</v>
      </c>
      <c r="H89" s="347">
        <v>4</v>
      </c>
      <c r="I89" s="348" t="s">
        <v>7</v>
      </c>
      <c r="J89" s="348" t="s">
        <v>7</v>
      </c>
      <c r="K89" s="348" t="s">
        <v>7</v>
      </c>
      <c r="L89" s="348" t="s">
        <v>7</v>
      </c>
      <c r="M89" s="348" t="s">
        <v>7</v>
      </c>
      <c r="N89" s="365">
        <v>4</v>
      </c>
    </row>
    <row r="90" spans="1:14" ht="23.25">
      <c r="A90" s="994"/>
      <c r="B90" s="1009"/>
      <c r="C90" s="1000"/>
      <c r="D90" s="47" t="s">
        <v>14</v>
      </c>
      <c r="E90" s="177" t="s">
        <v>7</v>
      </c>
      <c r="F90" s="366" t="s">
        <v>7</v>
      </c>
      <c r="G90" s="177" t="s">
        <v>7</v>
      </c>
      <c r="H90" s="144">
        <v>50</v>
      </c>
      <c r="I90" s="177" t="s">
        <v>7</v>
      </c>
      <c r="J90" s="177" t="s">
        <v>7</v>
      </c>
      <c r="K90" s="146">
        <v>150</v>
      </c>
      <c r="L90" s="177" t="s">
        <v>7</v>
      </c>
      <c r="M90" s="146">
        <v>160</v>
      </c>
      <c r="N90" s="147">
        <v>160</v>
      </c>
    </row>
    <row r="91" spans="1:14" ht="22.5">
      <c r="A91" s="994"/>
      <c r="B91" s="1010"/>
      <c r="C91" s="1000"/>
      <c r="D91" s="47" t="s">
        <v>15</v>
      </c>
      <c r="E91" s="1012">
        <v>0</v>
      </c>
      <c r="F91" s="1013"/>
      <c r="G91" s="1013"/>
      <c r="H91" s="1013"/>
      <c r="I91" s="1013"/>
      <c r="J91" s="1013"/>
      <c r="K91" s="1013"/>
      <c r="L91" s="1013"/>
      <c r="M91" s="1013"/>
      <c r="N91" s="1014"/>
    </row>
    <row r="92" spans="1:14" ht="23.25" thickBot="1">
      <c r="A92" s="995"/>
      <c r="B92" s="1011"/>
      <c r="C92" s="1001"/>
      <c r="D92" s="48" t="s">
        <v>16</v>
      </c>
      <c r="E92" s="169" t="s">
        <v>7</v>
      </c>
      <c r="F92" s="169" t="s">
        <v>7</v>
      </c>
      <c r="G92" s="169" t="s">
        <v>7</v>
      </c>
      <c r="H92" s="169">
        <v>4</v>
      </c>
      <c r="I92" s="169">
        <v>17</v>
      </c>
      <c r="J92" s="169">
        <v>17</v>
      </c>
      <c r="K92" s="169">
        <v>17</v>
      </c>
      <c r="L92" s="169">
        <v>17</v>
      </c>
      <c r="M92" s="169">
        <v>17</v>
      </c>
      <c r="N92" s="362">
        <v>17</v>
      </c>
    </row>
    <row r="93" spans="1:14" ht="15" thickBot="1">
      <c r="A93" s="1015" t="s">
        <v>29</v>
      </c>
      <c r="B93" s="1016"/>
      <c r="C93" s="1016"/>
      <c r="D93" s="1016"/>
      <c r="E93" s="1016"/>
      <c r="F93" s="1016"/>
      <c r="G93" s="1016"/>
      <c r="H93" s="1016"/>
      <c r="I93" s="1016"/>
      <c r="J93" s="1016"/>
      <c r="K93" s="1016"/>
      <c r="L93" s="1016"/>
      <c r="M93" s="1016"/>
      <c r="N93" s="1017"/>
    </row>
    <row r="94" spans="1:14" ht="15">
      <c r="A94" s="993"/>
      <c r="B94" s="996" t="s">
        <v>275</v>
      </c>
      <c r="C94" s="999" t="s">
        <v>12</v>
      </c>
      <c r="D94" s="46" t="s">
        <v>58</v>
      </c>
      <c r="E94" s="364">
        <v>0</v>
      </c>
      <c r="F94" s="364">
        <v>0</v>
      </c>
      <c r="G94" s="348">
        <v>0</v>
      </c>
      <c r="H94" s="347">
        <v>0</v>
      </c>
      <c r="I94" s="348" t="s">
        <v>7</v>
      </c>
      <c r="J94" s="348" t="s">
        <v>7</v>
      </c>
      <c r="K94" s="348" t="s">
        <v>7</v>
      </c>
      <c r="L94" s="348" t="s">
        <v>7</v>
      </c>
      <c r="M94" s="348" t="s">
        <v>7</v>
      </c>
      <c r="N94" s="365">
        <v>0</v>
      </c>
    </row>
    <row r="95" spans="1:14" ht="23.25">
      <c r="A95" s="994"/>
      <c r="B95" s="997"/>
      <c r="C95" s="1000"/>
      <c r="D95" s="47" t="s">
        <v>14</v>
      </c>
      <c r="E95" s="177" t="s">
        <v>7</v>
      </c>
      <c r="F95" s="366" t="s">
        <v>7</v>
      </c>
      <c r="G95" s="177" t="s">
        <v>7</v>
      </c>
      <c r="H95" s="144">
        <v>15000</v>
      </c>
      <c r="I95" s="177" t="s">
        <v>7</v>
      </c>
      <c r="J95" s="177" t="s">
        <v>7</v>
      </c>
      <c r="K95" s="146">
        <v>50000</v>
      </c>
      <c r="L95" s="177" t="s">
        <v>7</v>
      </c>
      <c r="M95" s="146">
        <v>55000</v>
      </c>
      <c r="N95" s="147">
        <v>55000</v>
      </c>
    </row>
    <row r="96" spans="1:14" ht="22.5">
      <c r="A96" s="994"/>
      <c r="B96" s="997"/>
      <c r="C96" s="1000"/>
      <c r="D96" s="47" t="s">
        <v>15</v>
      </c>
      <c r="E96" s="979">
        <v>0</v>
      </c>
      <c r="F96" s="980"/>
      <c r="G96" s="980"/>
      <c r="H96" s="980"/>
      <c r="I96" s="980"/>
      <c r="J96" s="980"/>
      <c r="K96" s="980"/>
      <c r="L96" s="980"/>
      <c r="M96" s="980"/>
      <c r="N96" s="981"/>
    </row>
    <row r="97" spans="1:14" ht="23.25" thickBot="1">
      <c r="A97" s="995"/>
      <c r="B97" s="998"/>
      <c r="C97" s="1001"/>
      <c r="D97" s="48" t="s">
        <v>16</v>
      </c>
      <c r="E97" s="169" t="s">
        <v>7</v>
      </c>
      <c r="F97" s="169" t="s">
        <v>7</v>
      </c>
      <c r="G97" s="169" t="s">
        <v>7</v>
      </c>
      <c r="H97" s="169">
        <v>0</v>
      </c>
      <c r="I97" s="169">
        <v>543514</v>
      </c>
      <c r="J97" s="169">
        <v>543514</v>
      </c>
      <c r="K97" s="169">
        <v>543514</v>
      </c>
      <c r="L97" s="169">
        <v>543514</v>
      </c>
      <c r="M97" s="169">
        <v>543514</v>
      </c>
      <c r="N97" s="362">
        <v>543514</v>
      </c>
    </row>
    <row r="98" spans="1:14" ht="17.25" customHeight="1" thickBot="1">
      <c r="A98" s="991" t="s">
        <v>110</v>
      </c>
      <c r="B98" s="992"/>
      <c r="C98" s="992"/>
      <c r="D98" s="992"/>
      <c r="E98" s="974" t="s">
        <v>7</v>
      </c>
      <c r="F98" s="974"/>
      <c r="G98" s="974"/>
      <c r="H98" s="974"/>
      <c r="I98" s="974"/>
      <c r="J98" s="974"/>
      <c r="K98" s="974"/>
      <c r="L98" s="974"/>
      <c r="M98" s="974"/>
      <c r="N98" s="975"/>
    </row>
    <row r="101" spans="13:15" ht="15">
      <c r="M101" s="65"/>
      <c r="N101" s="171"/>
      <c r="O101" s="110"/>
    </row>
    <row r="102" spans="13:15" ht="15">
      <c r="M102" s="65"/>
      <c r="N102" s="171"/>
      <c r="O102" s="110"/>
    </row>
    <row r="103" spans="13:15" ht="15">
      <c r="M103" s="65"/>
      <c r="N103" s="171"/>
      <c r="O103" s="110"/>
    </row>
    <row r="104" spans="13:15" ht="15">
      <c r="M104" s="65"/>
      <c r="N104" s="110"/>
      <c r="O104" s="110"/>
    </row>
    <row r="105" spans="14:15" ht="15">
      <c r="N105" s="168"/>
      <c r="O105" s="168"/>
    </row>
    <row r="106" spans="14:15" ht="15">
      <c r="N106" s="170"/>
      <c r="O106" s="168"/>
    </row>
    <row r="107" spans="14:15" ht="15">
      <c r="N107" s="170"/>
      <c r="O107" s="168"/>
    </row>
  </sheetData>
  <sheetProtection/>
  <mergeCells count="95">
    <mergeCell ref="A93:N93"/>
    <mergeCell ref="A94:A97"/>
    <mergeCell ref="B94:B97"/>
    <mergeCell ref="C94:C97"/>
    <mergeCell ref="E96:N96"/>
    <mergeCell ref="A88:N88"/>
    <mergeCell ref="A89:A92"/>
    <mergeCell ref="B89:B92"/>
    <mergeCell ref="C89:C92"/>
    <mergeCell ref="E91:N91"/>
    <mergeCell ref="A83:A86"/>
    <mergeCell ref="B83:B86"/>
    <mergeCell ref="C83:C86"/>
    <mergeCell ref="E85:N85"/>
    <mergeCell ref="A87:N87"/>
    <mergeCell ref="E76:N76"/>
    <mergeCell ref="A78:N78"/>
    <mergeCell ref="A79:A82"/>
    <mergeCell ref="B79:B82"/>
    <mergeCell ref="C79:C82"/>
    <mergeCell ref="E81:N81"/>
    <mergeCell ref="B74:B77"/>
    <mergeCell ref="C74:C77"/>
    <mergeCell ref="A64:A67"/>
    <mergeCell ref="B64:B67"/>
    <mergeCell ref="C64:C67"/>
    <mergeCell ref="E66:N66"/>
    <mergeCell ref="A68:A71"/>
    <mergeCell ref="B68:B71"/>
    <mergeCell ref="C68:C71"/>
    <mergeCell ref="E70:N70"/>
    <mergeCell ref="A56:A59"/>
    <mergeCell ref="B56:B59"/>
    <mergeCell ref="C56:C59"/>
    <mergeCell ref="E58:N58"/>
    <mergeCell ref="A60:A63"/>
    <mergeCell ref="B60:B63"/>
    <mergeCell ref="C60:C63"/>
    <mergeCell ref="E62:N62"/>
    <mergeCell ref="A31:A34"/>
    <mergeCell ref="A35:A38"/>
    <mergeCell ref="A98:D98"/>
    <mergeCell ref="A39:N39"/>
    <mergeCell ref="A41:N41"/>
    <mergeCell ref="A42:N42"/>
    <mergeCell ref="A43:A46"/>
    <mergeCell ref="B43:B46"/>
    <mergeCell ref="C43:C46"/>
    <mergeCell ref="E45:N45"/>
    <mergeCell ref="A47:A50"/>
    <mergeCell ref="B47:B50"/>
    <mergeCell ref="C47:C50"/>
    <mergeCell ref="E49:N49"/>
    <mergeCell ref="A51:N51"/>
    <mergeCell ref="A52:A55"/>
    <mergeCell ref="A10:A13"/>
    <mergeCell ref="A14:A17"/>
    <mergeCell ref="A19:A22"/>
    <mergeCell ref="A23:A26"/>
    <mergeCell ref="A27:A30"/>
    <mergeCell ref="B6:B9"/>
    <mergeCell ref="C6:C9"/>
    <mergeCell ref="E8:N8"/>
    <mergeCell ref="A4:N4"/>
    <mergeCell ref="A5:N5"/>
    <mergeCell ref="A6:A9"/>
    <mergeCell ref="B10:B13"/>
    <mergeCell ref="C10:C13"/>
    <mergeCell ref="E12:N12"/>
    <mergeCell ref="B14:B17"/>
    <mergeCell ref="C14:C17"/>
    <mergeCell ref="E16:N16"/>
    <mergeCell ref="B19:B22"/>
    <mergeCell ref="C19:C22"/>
    <mergeCell ref="E21:N21"/>
    <mergeCell ref="A18:N18"/>
    <mergeCell ref="B23:B26"/>
    <mergeCell ref="C23:C26"/>
    <mergeCell ref="E25:N25"/>
    <mergeCell ref="B27:B30"/>
    <mergeCell ref="C27:C30"/>
    <mergeCell ref="E29:N29"/>
    <mergeCell ref="E98:N98"/>
    <mergeCell ref="B31:B34"/>
    <mergeCell ref="C31:C34"/>
    <mergeCell ref="E33:N33"/>
    <mergeCell ref="B35:B38"/>
    <mergeCell ref="C35:C38"/>
    <mergeCell ref="E37:N37"/>
    <mergeCell ref="B52:B55"/>
    <mergeCell ref="C52:C55"/>
    <mergeCell ref="E54:N54"/>
    <mergeCell ref="A72:N72"/>
    <mergeCell ref="A73:N73"/>
    <mergeCell ref="A74:A77"/>
  </mergeCells>
  <printOptions horizontalCentered="1"/>
  <pageMargins left="0.1968503937007874" right="0.15748031496062992" top="0.35433070866141736" bottom="0.5905511811023623" header="0.31496062992125984" footer="0.31496062992125984"/>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X164"/>
  <sheetViews>
    <sheetView zoomScalePageLayoutView="0" workbookViewId="0" topLeftCell="A43">
      <selection activeCell="H58" sqref="H58"/>
    </sheetView>
  </sheetViews>
  <sheetFormatPr defaultColWidth="8.796875" defaultRowHeight="14.25"/>
  <cols>
    <col min="1" max="1" width="9" style="55" customWidth="1"/>
    <col min="2" max="2" width="10.19921875" style="55" customWidth="1"/>
    <col min="3" max="4" width="9" style="55" customWidth="1"/>
    <col min="5" max="5" width="9.09765625" style="55" bestFit="1" customWidth="1"/>
    <col min="6" max="6" width="9.09765625" style="56" bestFit="1" customWidth="1"/>
    <col min="7" max="7" width="9.09765625" style="55" bestFit="1" customWidth="1"/>
    <col min="8" max="8" width="9.8984375" style="57" bestFit="1" customWidth="1"/>
    <col min="9" max="10" width="9" style="55" customWidth="1"/>
    <col min="11" max="14" width="9.8984375" style="55" bestFit="1" customWidth="1"/>
    <col min="15" max="16384" width="9" style="55" customWidth="1"/>
  </cols>
  <sheetData>
    <row r="1" spans="1:10" ht="15.75">
      <c r="A1" s="286" t="s">
        <v>495</v>
      </c>
      <c r="B1" s="203"/>
      <c r="C1" s="203"/>
      <c r="D1" s="203"/>
      <c r="E1" s="203"/>
      <c r="F1" s="203"/>
      <c r="G1" s="203"/>
      <c r="H1" s="203"/>
      <c r="I1" s="203"/>
      <c r="J1" s="75"/>
    </row>
    <row r="2" ht="16.5" thickBot="1">
      <c r="A2" s="288" t="s">
        <v>276</v>
      </c>
    </row>
    <row r="3" spans="1:14" ht="23.25" thickBot="1">
      <c r="A3" s="49" t="s">
        <v>54</v>
      </c>
      <c r="B3" s="15" t="s">
        <v>0</v>
      </c>
      <c r="C3" s="76" t="s">
        <v>1</v>
      </c>
      <c r="D3" s="76" t="s">
        <v>2</v>
      </c>
      <c r="E3" s="76">
        <v>2007</v>
      </c>
      <c r="F3" s="76">
        <v>2008</v>
      </c>
      <c r="G3" s="76">
        <v>2009</v>
      </c>
      <c r="H3" s="77">
        <v>2010</v>
      </c>
      <c r="I3" s="76">
        <v>2011</v>
      </c>
      <c r="J3" s="76">
        <v>2012</v>
      </c>
      <c r="K3" s="76">
        <v>2013</v>
      </c>
      <c r="L3" s="76">
        <v>2014</v>
      </c>
      <c r="M3" s="76">
        <v>2015</v>
      </c>
      <c r="N3" s="78" t="s">
        <v>3</v>
      </c>
    </row>
    <row r="4" spans="1:14" ht="15" customHeight="1">
      <c r="A4" s="1030" t="s">
        <v>149</v>
      </c>
      <c r="B4" s="1031"/>
      <c r="C4" s="1031"/>
      <c r="D4" s="1031"/>
      <c r="E4" s="1031"/>
      <c r="F4" s="1031"/>
      <c r="G4" s="1031"/>
      <c r="H4" s="1031"/>
      <c r="I4" s="1031"/>
      <c r="J4" s="1031"/>
      <c r="K4" s="1031"/>
      <c r="L4" s="1031"/>
      <c r="M4" s="1031"/>
      <c r="N4" s="1032"/>
    </row>
    <row r="5" spans="1:14" ht="15" thickBot="1">
      <c r="A5" s="912" t="s">
        <v>23</v>
      </c>
      <c r="B5" s="913"/>
      <c r="C5" s="913"/>
      <c r="D5" s="913"/>
      <c r="E5" s="913"/>
      <c r="F5" s="913"/>
      <c r="G5" s="913"/>
      <c r="H5" s="913"/>
      <c r="I5" s="913"/>
      <c r="J5" s="913"/>
      <c r="K5" s="913"/>
      <c r="L5" s="913"/>
      <c r="M5" s="913"/>
      <c r="N5" s="914"/>
    </row>
    <row r="6" spans="1:14" ht="15">
      <c r="A6" s="863"/>
      <c r="B6" s="982" t="s">
        <v>150</v>
      </c>
      <c r="C6" s="883" t="s">
        <v>24</v>
      </c>
      <c r="D6" s="16" t="s">
        <v>58</v>
      </c>
      <c r="E6" s="79">
        <v>0</v>
      </c>
      <c r="F6" s="79">
        <v>0</v>
      </c>
      <c r="G6" s="60">
        <v>0</v>
      </c>
      <c r="H6" s="59">
        <v>10</v>
      </c>
      <c r="I6" s="60" t="s">
        <v>7</v>
      </c>
      <c r="J6" s="60" t="s">
        <v>7</v>
      </c>
      <c r="K6" s="60" t="s">
        <v>7</v>
      </c>
      <c r="L6" s="60" t="s">
        <v>7</v>
      </c>
      <c r="M6" s="60" t="s">
        <v>7</v>
      </c>
      <c r="N6" s="80">
        <v>10</v>
      </c>
    </row>
    <row r="7" spans="1:14" ht="23.25">
      <c r="A7" s="864"/>
      <c r="B7" s="983"/>
      <c r="C7" s="969"/>
      <c r="D7" s="17" t="s">
        <v>14</v>
      </c>
      <c r="E7" s="128" t="s">
        <v>7</v>
      </c>
      <c r="F7" s="176" t="s">
        <v>7</v>
      </c>
      <c r="G7" s="128" t="s">
        <v>7</v>
      </c>
      <c r="H7" s="127">
        <v>17</v>
      </c>
      <c r="I7" s="128" t="s">
        <v>7</v>
      </c>
      <c r="J7" s="128" t="s">
        <v>7</v>
      </c>
      <c r="K7" s="129">
        <v>90</v>
      </c>
      <c r="L7" s="128" t="s">
        <v>7</v>
      </c>
      <c r="M7" s="129">
        <v>96</v>
      </c>
      <c r="N7" s="130">
        <v>96</v>
      </c>
    </row>
    <row r="8" spans="1:14" ht="22.5">
      <c r="A8" s="864"/>
      <c r="B8" s="984"/>
      <c r="C8" s="969"/>
      <c r="D8" s="17" t="s">
        <v>15</v>
      </c>
      <c r="E8" s="971">
        <v>0</v>
      </c>
      <c r="F8" s="972"/>
      <c r="G8" s="972"/>
      <c r="H8" s="972"/>
      <c r="I8" s="972"/>
      <c r="J8" s="972"/>
      <c r="K8" s="972"/>
      <c r="L8" s="972"/>
      <c r="M8" s="972"/>
      <c r="N8" s="973"/>
    </row>
    <row r="9" spans="1:14" ht="23.25" thickBot="1">
      <c r="A9" s="865"/>
      <c r="B9" s="985"/>
      <c r="C9" s="970"/>
      <c r="D9" s="18" t="s">
        <v>16</v>
      </c>
      <c r="E9" s="167" t="s">
        <v>7</v>
      </c>
      <c r="F9" s="167" t="s">
        <v>7</v>
      </c>
      <c r="G9" s="167" t="s">
        <v>7</v>
      </c>
      <c r="H9" s="167">
        <v>9</v>
      </c>
      <c r="I9" s="167">
        <v>28</v>
      </c>
      <c r="J9" s="167">
        <v>41</v>
      </c>
      <c r="K9" s="167">
        <v>42</v>
      </c>
      <c r="L9" s="167">
        <v>42</v>
      </c>
      <c r="M9" s="167">
        <v>42</v>
      </c>
      <c r="N9" s="205">
        <v>42</v>
      </c>
    </row>
    <row r="10" spans="1:18" ht="15">
      <c r="A10" s="863"/>
      <c r="B10" s="982" t="s">
        <v>151</v>
      </c>
      <c r="C10" s="883" t="s">
        <v>24</v>
      </c>
      <c r="D10" s="16" t="s">
        <v>58</v>
      </c>
      <c r="E10" s="173">
        <v>0</v>
      </c>
      <c r="F10" s="173">
        <v>0</v>
      </c>
      <c r="G10" s="131">
        <v>0</v>
      </c>
      <c r="H10" s="174">
        <v>7</v>
      </c>
      <c r="I10" s="131" t="s">
        <v>7</v>
      </c>
      <c r="J10" s="131" t="s">
        <v>7</v>
      </c>
      <c r="K10" s="131" t="s">
        <v>7</v>
      </c>
      <c r="L10" s="131" t="s">
        <v>7</v>
      </c>
      <c r="M10" s="131" t="s">
        <v>7</v>
      </c>
      <c r="N10" s="175">
        <v>7</v>
      </c>
      <c r="O10" s="168"/>
      <c r="R10" s="86"/>
    </row>
    <row r="11" spans="1:15" ht="23.25">
      <c r="A11" s="864"/>
      <c r="B11" s="983"/>
      <c r="C11" s="969"/>
      <c r="D11" s="17" t="s">
        <v>14</v>
      </c>
      <c r="E11" s="128" t="s">
        <v>7</v>
      </c>
      <c r="F11" s="176" t="s">
        <v>7</v>
      </c>
      <c r="G11" s="128" t="s">
        <v>7</v>
      </c>
      <c r="H11" s="127">
        <v>20</v>
      </c>
      <c r="I11" s="128" t="s">
        <v>7</v>
      </c>
      <c r="J11" s="128" t="s">
        <v>7</v>
      </c>
      <c r="K11" s="129">
        <v>115</v>
      </c>
      <c r="L11" s="128" t="s">
        <v>7</v>
      </c>
      <c r="M11" s="129">
        <v>124</v>
      </c>
      <c r="N11" s="130">
        <v>124</v>
      </c>
      <c r="O11" s="168"/>
    </row>
    <row r="12" spans="1:15" ht="22.5">
      <c r="A12" s="864"/>
      <c r="B12" s="983"/>
      <c r="C12" s="969"/>
      <c r="D12" s="17" t="s">
        <v>15</v>
      </c>
      <c r="E12" s="971">
        <v>0</v>
      </c>
      <c r="F12" s="972"/>
      <c r="G12" s="972"/>
      <c r="H12" s="972"/>
      <c r="I12" s="972"/>
      <c r="J12" s="972"/>
      <c r="K12" s="972"/>
      <c r="L12" s="972"/>
      <c r="M12" s="972"/>
      <c r="N12" s="973"/>
      <c r="O12" s="168"/>
    </row>
    <row r="13" spans="1:15" ht="23.25" thickBot="1">
      <c r="A13" s="865"/>
      <c r="B13" s="985"/>
      <c r="C13" s="970"/>
      <c r="D13" s="18" t="s">
        <v>16</v>
      </c>
      <c r="E13" s="167" t="s">
        <v>7</v>
      </c>
      <c r="F13" s="167" t="s">
        <v>7</v>
      </c>
      <c r="G13" s="167" t="s">
        <v>7</v>
      </c>
      <c r="H13" s="167">
        <f aca="true" t="shared" si="0" ref="H13:N13">H17+H21+H25+H29</f>
        <v>21</v>
      </c>
      <c r="I13" s="167">
        <f t="shared" si="0"/>
        <v>50</v>
      </c>
      <c r="J13" s="167">
        <f t="shared" si="0"/>
        <v>68</v>
      </c>
      <c r="K13" s="167">
        <f t="shared" si="0"/>
        <v>70</v>
      </c>
      <c r="L13" s="167">
        <f t="shared" si="0"/>
        <v>70</v>
      </c>
      <c r="M13" s="167">
        <f t="shared" si="0"/>
        <v>70</v>
      </c>
      <c r="N13" s="361">
        <f t="shared" si="0"/>
        <v>70</v>
      </c>
      <c r="O13" s="168"/>
    </row>
    <row r="14" spans="1:14" ht="15">
      <c r="A14" s="863"/>
      <c r="B14" s="965" t="s">
        <v>152</v>
      </c>
      <c r="C14" s="883" t="s">
        <v>24</v>
      </c>
      <c r="D14" s="16" t="s">
        <v>58</v>
      </c>
      <c r="E14" s="173">
        <v>0</v>
      </c>
      <c r="F14" s="173">
        <v>0</v>
      </c>
      <c r="G14" s="131">
        <v>0</v>
      </c>
      <c r="H14" s="174">
        <v>0</v>
      </c>
      <c r="I14" s="131" t="s">
        <v>7</v>
      </c>
      <c r="J14" s="131" t="s">
        <v>7</v>
      </c>
      <c r="K14" s="131" t="s">
        <v>7</v>
      </c>
      <c r="L14" s="131" t="s">
        <v>7</v>
      </c>
      <c r="M14" s="131" t="s">
        <v>7</v>
      </c>
      <c r="N14" s="175">
        <v>0</v>
      </c>
    </row>
    <row r="15" spans="1:14" ht="23.25">
      <c r="A15" s="864"/>
      <c r="B15" s="966"/>
      <c r="C15" s="969"/>
      <c r="D15" s="17" t="s">
        <v>14</v>
      </c>
      <c r="E15" s="128" t="s">
        <v>7</v>
      </c>
      <c r="F15" s="176" t="s">
        <v>7</v>
      </c>
      <c r="G15" s="128" t="s">
        <v>7</v>
      </c>
      <c r="H15" s="127">
        <v>2</v>
      </c>
      <c r="I15" s="128" t="s">
        <v>7</v>
      </c>
      <c r="J15" s="128" t="s">
        <v>7</v>
      </c>
      <c r="K15" s="129">
        <v>15</v>
      </c>
      <c r="L15" s="128" t="s">
        <v>7</v>
      </c>
      <c r="M15" s="129">
        <v>16</v>
      </c>
      <c r="N15" s="130">
        <v>16</v>
      </c>
    </row>
    <row r="16" spans="1:14" ht="22.5">
      <c r="A16" s="864"/>
      <c r="B16" s="966"/>
      <c r="C16" s="969"/>
      <c r="D16" s="17" t="s">
        <v>15</v>
      </c>
      <c r="E16" s="971">
        <v>0</v>
      </c>
      <c r="F16" s="972"/>
      <c r="G16" s="972"/>
      <c r="H16" s="972"/>
      <c r="I16" s="972"/>
      <c r="J16" s="972"/>
      <c r="K16" s="972"/>
      <c r="L16" s="972"/>
      <c r="M16" s="972"/>
      <c r="N16" s="973"/>
    </row>
    <row r="17" spans="1:14" ht="23.25" thickBot="1">
      <c r="A17" s="865"/>
      <c r="B17" s="968"/>
      <c r="C17" s="970"/>
      <c r="D17" s="18" t="s">
        <v>16</v>
      </c>
      <c r="E17" s="167" t="s">
        <v>7</v>
      </c>
      <c r="F17" s="167" t="s">
        <v>7</v>
      </c>
      <c r="G17" s="167" t="s">
        <v>7</v>
      </c>
      <c r="H17" s="167">
        <v>0</v>
      </c>
      <c r="I17" s="167">
        <v>2</v>
      </c>
      <c r="J17" s="167">
        <v>15</v>
      </c>
      <c r="K17" s="167">
        <v>15</v>
      </c>
      <c r="L17" s="167">
        <v>15</v>
      </c>
      <c r="M17" s="167">
        <v>15</v>
      </c>
      <c r="N17" s="205">
        <v>15</v>
      </c>
    </row>
    <row r="18" spans="1:14" ht="15">
      <c r="A18" s="863"/>
      <c r="B18" s="965" t="s">
        <v>153</v>
      </c>
      <c r="C18" s="883" t="s">
        <v>24</v>
      </c>
      <c r="D18" s="16" t="s">
        <v>58</v>
      </c>
      <c r="E18" s="173">
        <v>0</v>
      </c>
      <c r="F18" s="173">
        <v>0</v>
      </c>
      <c r="G18" s="131">
        <v>0</v>
      </c>
      <c r="H18" s="174">
        <v>1</v>
      </c>
      <c r="I18" s="131" t="s">
        <v>7</v>
      </c>
      <c r="J18" s="131" t="s">
        <v>7</v>
      </c>
      <c r="K18" s="131" t="s">
        <v>7</v>
      </c>
      <c r="L18" s="131" t="s">
        <v>7</v>
      </c>
      <c r="M18" s="131" t="s">
        <v>7</v>
      </c>
      <c r="N18" s="175">
        <v>1</v>
      </c>
    </row>
    <row r="19" spans="1:14" ht="23.25">
      <c r="A19" s="864"/>
      <c r="B19" s="966"/>
      <c r="C19" s="969"/>
      <c r="D19" s="17" t="s">
        <v>14</v>
      </c>
      <c r="E19" s="128" t="s">
        <v>7</v>
      </c>
      <c r="F19" s="176" t="s">
        <v>7</v>
      </c>
      <c r="G19" s="128" t="s">
        <v>7</v>
      </c>
      <c r="H19" s="127">
        <v>5</v>
      </c>
      <c r="I19" s="128" t="s">
        <v>7</v>
      </c>
      <c r="J19" s="128" t="s">
        <v>7</v>
      </c>
      <c r="K19" s="129">
        <v>25</v>
      </c>
      <c r="L19" s="128" t="s">
        <v>7</v>
      </c>
      <c r="M19" s="129">
        <v>27</v>
      </c>
      <c r="N19" s="130">
        <v>27</v>
      </c>
    </row>
    <row r="20" spans="1:14" ht="22.5">
      <c r="A20" s="864"/>
      <c r="B20" s="966"/>
      <c r="C20" s="969"/>
      <c r="D20" s="17" t="s">
        <v>15</v>
      </c>
      <c r="E20" s="971">
        <v>0</v>
      </c>
      <c r="F20" s="972"/>
      <c r="G20" s="972"/>
      <c r="H20" s="972"/>
      <c r="I20" s="972"/>
      <c r="J20" s="972"/>
      <c r="K20" s="972"/>
      <c r="L20" s="972"/>
      <c r="M20" s="972"/>
      <c r="N20" s="973"/>
    </row>
    <row r="21" spans="1:14" ht="23.25" thickBot="1">
      <c r="A21" s="865"/>
      <c r="B21" s="968"/>
      <c r="C21" s="970"/>
      <c r="D21" s="18" t="s">
        <v>16</v>
      </c>
      <c r="E21" s="167" t="s">
        <v>7</v>
      </c>
      <c r="F21" s="167" t="s">
        <v>7</v>
      </c>
      <c r="G21" s="167" t="s">
        <v>7</v>
      </c>
      <c r="H21" s="167">
        <v>2</v>
      </c>
      <c r="I21" s="167">
        <v>10</v>
      </c>
      <c r="J21" s="167">
        <v>11</v>
      </c>
      <c r="K21" s="167">
        <v>11</v>
      </c>
      <c r="L21" s="167">
        <v>11</v>
      </c>
      <c r="M21" s="167">
        <v>11</v>
      </c>
      <c r="N21" s="205">
        <v>11</v>
      </c>
    </row>
    <row r="22" spans="1:14" ht="15">
      <c r="A22" s="863"/>
      <c r="B22" s="965" t="s">
        <v>154</v>
      </c>
      <c r="C22" s="883" t="s">
        <v>24</v>
      </c>
      <c r="D22" s="16" t="s">
        <v>58</v>
      </c>
      <c r="E22" s="173">
        <v>0</v>
      </c>
      <c r="F22" s="173">
        <v>0</v>
      </c>
      <c r="G22" s="131">
        <v>0</v>
      </c>
      <c r="H22" s="174">
        <v>2</v>
      </c>
      <c r="I22" s="131" t="s">
        <v>7</v>
      </c>
      <c r="J22" s="131" t="s">
        <v>7</v>
      </c>
      <c r="K22" s="131" t="s">
        <v>7</v>
      </c>
      <c r="L22" s="131" t="s">
        <v>7</v>
      </c>
      <c r="M22" s="131" t="s">
        <v>7</v>
      </c>
      <c r="N22" s="175">
        <v>2</v>
      </c>
    </row>
    <row r="23" spans="1:14" ht="23.25">
      <c r="A23" s="864"/>
      <c r="B23" s="966"/>
      <c r="C23" s="969"/>
      <c r="D23" s="17" t="s">
        <v>14</v>
      </c>
      <c r="E23" s="128" t="s">
        <v>7</v>
      </c>
      <c r="F23" s="176" t="s">
        <v>7</v>
      </c>
      <c r="G23" s="128" t="s">
        <v>7</v>
      </c>
      <c r="H23" s="127">
        <v>10</v>
      </c>
      <c r="I23" s="128" t="s">
        <v>7</v>
      </c>
      <c r="J23" s="128" t="s">
        <v>7</v>
      </c>
      <c r="K23" s="129">
        <v>60</v>
      </c>
      <c r="L23" s="128" t="s">
        <v>7</v>
      </c>
      <c r="M23" s="129">
        <v>65</v>
      </c>
      <c r="N23" s="130">
        <v>65</v>
      </c>
    </row>
    <row r="24" spans="1:14" ht="22.5">
      <c r="A24" s="864"/>
      <c r="B24" s="966"/>
      <c r="C24" s="969"/>
      <c r="D24" s="17" t="s">
        <v>15</v>
      </c>
      <c r="E24" s="971">
        <v>0</v>
      </c>
      <c r="F24" s="972"/>
      <c r="G24" s="972"/>
      <c r="H24" s="972"/>
      <c r="I24" s="972"/>
      <c r="J24" s="972"/>
      <c r="K24" s="972"/>
      <c r="L24" s="972"/>
      <c r="M24" s="972"/>
      <c r="N24" s="973"/>
    </row>
    <row r="25" spans="1:14" ht="23.25" thickBot="1">
      <c r="A25" s="865"/>
      <c r="B25" s="968"/>
      <c r="C25" s="970"/>
      <c r="D25" s="18" t="s">
        <v>16</v>
      </c>
      <c r="E25" s="167" t="s">
        <v>7</v>
      </c>
      <c r="F25" s="167" t="s">
        <v>7</v>
      </c>
      <c r="G25" s="167" t="s">
        <v>7</v>
      </c>
      <c r="H25" s="167">
        <v>7</v>
      </c>
      <c r="I25" s="167">
        <v>16</v>
      </c>
      <c r="J25" s="167">
        <v>17</v>
      </c>
      <c r="K25" s="167">
        <v>18</v>
      </c>
      <c r="L25" s="167">
        <v>18</v>
      </c>
      <c r="M25" s="167">
        <v>18</v>
      </c>
      <c r="N25" s="205">
        <v>18</v>
      </c>
    </row>
    <row r="26" spans="1:14" ht="15">
      <c r="A26" s="863"/>
      <c r="B26" s="965" t="s">
        <v>155</v>
      </c>
      <c r="C26" s="883" t="s">
        <v>24</v>
      </c>
      <c r="D26" s="16" t="s">
        <v>58</v>
      </c>
      <c r="E26" s="173">
        <v>0</v>
      </c>
      <c r="F26" s="173">
        <v>0</v>
      </c>
      <c r="G26" s="131">
        <v>0</v>
      </c>
      <c r="H26" s="174">
        <v>4</v>
      </c>
      <c r="I26" s="131" t="s">
        <v>7</v>
      </c>
      <c r="J26" s="131" t="s">
        <v>7</v>
      </c>
      <c r="K26" s="131" t="s">
        <v>7</v>
      </c>
      <c r="L26" s="131" t="s">
        <v>7</v>
      </c>
      <c r="M26" s="131" t="s">
        <v>7</v>
      </c>
      <c r="N26" s="175">
        <v>4</v>
      </c>
    </row>
    <row r="27" spans="1:14" ht="23.25">
      <c r="A27" s="864"/>
      <c r="B27" s="966"/>
      <c r="C27" s="969"/>
      <c r="D27" s="17" t="s">
        <v>14</v>
      </c>
      <c r="E27" s="128" t="s">
        <v>7</v>
      </c>
      <c r="F27" s="176" t="s">
        <v>7</v>
      </c>
      <c r="G27" s="128" t="s">
        <v>7</v>
      </c>
      <c r="H27" s="127">
        <v>3</v>
      </c>
      <c r="I27" s="128" t="s">
        <v>7</v>
      </c>
      <c r="J27" s="128" t="s">
        <v>7</v>
      </c>
      <c r="K27" s="129">
        <v>15</v>
      </c>
      <c r="L27" s="128" t="s">
        <v>7</v>
      </c>
      <c r="M27" s="129">
        <v>16</v>
      </c>
      <c r="N27" s="130">
        <v>16</v>
      </c>
    </row>
    <row r="28" spans="1:14" ht="22.5">
      <c r="A28" s="864"/>
      <c r="B28" s="967"/>
      <c r="C28" s="969"/>
      <c r="D28" s="17" t="s">
        <v>15</v>
      </c>
      <c r="E28" s="971">
        <v>0</v>
      </c>
      <c r="F28" s="972"/>
      <c r="G28" s="972"/>
      <c r="H28" s="972"/>
      <c r="I28" s="972"/>
      <c r="J28" s="972"/>
      <c r="K28" s="972"/>
      <c r="L28" s="972"/>
      <c r="M28" s="972"/>
      <c r="N28" s="973"/>
    </row>
    <row r="29" spans="1:15" ht="23.25" thickBot="1">
      <c r="A29" s="865"/>
      <c r="B29" s="968"/>
      <c r="C29" s="970"/>
      <c r="D29" s="18" t="s">
        <v>16</v>
      </c>
      <c r="E29" s="167" t="s">
        <v>7</v>
      </c>
      <c r="F29" s="167" t="s">
        <v>7</v>
      </c>
      <c r="G29" s="167" t="s">
        <v>7</v>
      </c>
      <c r="H29" s="167">
        <v>12</v>
      </c>
      <c r="I29" s="167">
        <v>22</v>
      </c>
      <c r="J29" s="167">
        <v>25</v>
      </c>
      <c r="K29" s="167">
        <v>26</v>
      </c>
      <c r="L29" s="167">
        <v>26</v>
      </c>
      <c r="M29" s="167">
        <v>26</v>
      </c>
      <c r="N29" s="205">
        <v>26</v>
      </c>
      <c r="O29" s="65"/>
    </row>
    <row r="30" spans="1:14" ht="15">
      <c r="A30" s="863"/>
      <c r="B30" s="982" t="s">
        <v>290</v>
      </c>
      <c r="C30" s="883" t="s">
        <v>24</v>
      </c>
      <c r="D30" s="16" t="s">
        <v>58</v>
      </c>
      <c r="E30" s="173">
        <v>0</v>
      </c>
      <c r="F30" s="173">
        <v>0</v>
      </c>
      <c r="G30" s="131">
        <v>0</v>
      </c>
      <c r="H30" s="174">
        <v>7</v>
      </c>
      <c r="I30" s="131" t="s">
        <v>7</v>
      </c>
      <c r="J30" s="131" t="s">
        <v>7</v>
      </c>
      <c r="K30" s="131" t="s">
        <v>7</v>
      </c>
      <c r="L30" s="131" t="s">
        <v>7</v>
      </c>
      <c r="M30" s="131" t="s">
        <v>7</v>
      </c>
      <c r="N30" s="175">
        <v>7</v>
      </c>
    </row>
    <row r="31" spans="1:14" ht="23.25">
      <c r="A31" s="864"/>
      <c r="B31" s="983"/>
      <c r="C31" s="969"/>
      <c r="D31" s="17" t="s">
        <v>14</v>
      </c>
      <c r="E31" s="128" t="s">
        <v>7</v>
      </c>
      <c r="F31" s="176" t="s">
        <v>7</v>
      </c>
      <c r="G31" s="128" t="s">
        <v>7</v>
      </c>
      <c r="H31" s="127">
        <v>7</v>
      </c>
      <c r="I31" s="128" t="s">
        <v>7</v>
      </c>
      <c r="J31" s="128" t="s">
        <v>7</v>
      </c>
      <c r="K31" s="129">
        <v>16</v>
      </c>
      <c r="L31" s="128" t="s">
        <v>7</v>
      </c>
      <c r="M31" s="129">
        <v>16</v>
      </c>
      <c r="N31" s="130">
        <v>16</v>
      </c>
    </row>
    <row r="32" spans="1:14" ht="22.5">
      <c r="A32" s="864"/>
      <c r="B32" s="984"/>
      <c r="C32" s="969"/>
      <c r="D32" s="17" t="s">
        <v>15</v>
      </c>
      <c r="E32" s="971">
        <v>0</v>
      </c>
      <c r="F32" s="972"/>
      <c r="G32" s="972"/>
      <c r="H32" s="972"/>
      <c r="I32" s="972"/>
      <c r="J32" s="972"/>
      <c r="K32" s="972"/>
      <c r="L32" s="972"/>
      <c r="M32" s="972"/>
      <c r="N32" s="973"/>
    </row>
    <row r="33" spans="1:15" ht="23.25" thickBot="1">
      <c r="A33" s="865"/>
      <c r="B33" s="985"/>
      <c r="C33" s="970"/>
      <c r="D33" s="18" t="s">
        <v>16</v>
      </c>
      <c r="E33" s="167" t="s">
        <v>7</v>
      </c>
      <c r="F33" s="167" t="s">
        <v>7</v>
      </c>
      <c r="G33" s="167" t="s">
        <v>7</v>
      </c>
      <c r="H33" s="167">
        <v>11</v>
      </c>
      <c r="I33" s="167">
        <v>82</v>
      </c>
      <c r="J33" s="167">
        <v>88</v>
      </c>
      <c r="K33" s="167">
        <v>90</v>
      </c>
      <c r="L33" s="167">
        <v>90</v>
      </c>
      <c r="M33" s="167">
        <v>90</v>
      </c>
      <c r="N33" s="205">
        <v>90</v>
      </c>
      <c r="O33" s="65"/>
    </row>
    <row r="34" spans="1:14" ht="15">
      <c r="A34" s="863"/>
      <c r="B34" s="982" t="s">
        <v>291</v>
      </c>
      <c r="C34" s="883" t="s">
        <v>24</v>
      </c>
      <c r="D34" s="16" t="s">
        <v>58</v>
      </c>
      <c r="E34" s="173">
        <v>0</v>
      </c>
      <c r="F34" s="173">
        <v>0</v>
      </c>
      <c r="G34" s="131">
        <v>3</v>
      </c>
      <c r="H34" s="174">
        <v>19</v>
      </c>
      <c r="I34" s="131" t="s">
        <v>7</v>
      </c>
      <c r="J34" s="131" t="s">
        <v>7</v>
      </c>
      <c r="K34" s="131" t="s">
        <v>7</v>
      </c>
      <c r="L34" s="131" t="s">
        <v>7</v>
      </c>
      <c r="M34" s="131" t="s">
        <v>7</v>
      </c>
      <c r="N34" s="175">
        <v>19</v>
      </c>
    </row>
    <row r="35" spans="1:14" ht="23.25">
      <c r="A35" s="864"/>
      <c r="B35" s="983"/>
      <c r="C35" s="969"/>
      <c r="D35" s="17" t="s">
        <v>14</v>
      </c>
      <c r="E35" s="128" t="s">
        <v>7</v>
      </c>
      <c r="F35" s="176" t="s">
        <v>7</v>
      </c>
      <c r="G35" s="128" t="s">
        <v>7</v>
      </c>
      <c r="H35" s="127">
        <v>10</v>
      </c>
      <c r="I35" s="128" t="s">
        <v>7</v>
      </c>
      <c r="J35" s="128" t="s">
        <v>7</v>
      </c>
      <c r="K35" s="129">
        <v>57</v>
      </c>
      <c r="L35" s="128" t="s">
        <v>7</v>
      </c>
      <c r="M35" s="129">
        <v>60</v>
      </c>
      <c r="N35" s="130">
        <v>60</v>
      </c>
    </row>
    <row r="36" spans="1:14" ht="22.5">
      <c r="A36" s="864"/>
      <c r="B36" s="984"/>
      <c r="C36" s="969"/>
      <c r="D36" s="17" t="s">
        <v>15</v>
      </c>
      <c r="E36" s="971">
        <v>0</v>
      </c>
      <c r="F36" s="972"/>
      <c r="G36" s="972"/>
      <c r="H36" s="972"/>
      <c r="I36" s="972"/>
      <c r="J36" s="972"/>
      <c r="K36" s="972"/>
      <c r="L36" s="972"/>
      <c r="M36" s="972"/>
      <c r="N36" s="973"/>
    </row>
    <row r="37" spans="1:15" ht="23.25" thickBot="1">
      <c r="A37" s="865"/>
      <c r="B37" s="985"/>
      <c r="C37" s="970"/>
      <c r="D37" s="18" t="s">
        <v>16</v>
      </c>
      <c r="E37" s="167" t="s">
        <v>7</v>
      </c>
      <c r="F37" s="167" t="s">
        <v>7</v>
      </c>
      <c r="G37" s="167" t="s">
        <v>7</v>
      </c>
      <c r="H37" s="167">
        <v>28</v>
      </c>
      <c r="I37" s="167">
        <v>57</v>
      </c>
      <c r="J37" s="167">
        <v>68</v>
      </c>
      <c r="K37" s="167">
        <v>71</v>
      </c>
      <c r="L37" s="167">
        <v>71</v>
      </c>
      <c r="M37" s="167">
        <v>71</v>
      </c>
      <c r="N37" s="205">
        <v>71</v>
      </c>
      <c r="O37" s="65"/>
    </row>
    <row r="38" spans="1:14" ht="15">
      <c r="A38" s="886" t="s">
        <v>309</v>
      </c>
      <c r="B38" s="982" t="s">
        <v>292</v>
      </c>
      <c r="C38" s="883" t="s">
        <v>24</v>
      </c>
      <c r="D38" s="16" t="s">
        <v>58</v>
      </c>
      <c r="E38" s="173">
        <v>0</v>
      </c>
      <c r="F38" s="173">
        <v>0</v>
      </c>
      <c r="G38" s="131">
        <v>0</v>
      </c>
      <c r="H38" s="174">
        <v>1</v>
      </c>
      <c r="I38" s="131" t="s">
        <v>7</v>
      </c>
      <c r="J38" s="131" t="s">
        <v>7</v>
      </c>
      <c r="K38" s="131" t="s">
        <v>7</v>
      </c>
      <c r="L38" s="131" t="s">
        <v>7</v>
      </c>
      <c r="M38" s="131" t="s">
        <v>7</v>
      </c>
      <c r="N38" s="175">
        <v>1</v>
      </c>
    </row>
    <row r="39" spans="1:14" ht="23.25">
      <c r="A39" s="887"/>
      <c r="B39" s="983"/>
      <c r="C39" s="969"/>
      <c r="D39" s="17" t="s">
        <v>14</v>
      </c>
      <c r="E39" s="128" t="s">
        <v>7</v>
      </c>
      <c r="F39" s="176" t="s">
        <v>7</v>
      </c>
      <c r="G39" s="128" t="s">
        <v>7</v>
      </c>
      <c r="H39" s="127">
        <v>2</v>
      </c>
      <c r="I39" s="128" t="s">
        <v>7</v>
      </c>
      <c r="J39" s="128" t="s">
        <v>7</v>
      </c>
      <c r="K39" s="129">
        <v>15</v>
      </c>
      <c r="L39" s="128" t="s">
        <v>7</v>
      </c>
      <c r="M39" s="129">
        <v>15</v>
      </c>
      <c r="N39" s="130">
        <v>15</v>
      </c>
    </row>
    <row r="40" spans="1:14" ht="22.5">
      <c r="A40" s="887"/>
      <c r="B40" s="984"/>
      <c r="C40" s="969"/>
      <c r="D40" s="17" t="s">
        <v>15</v>
      </c>
      <c r="E40" s="971">
        <v>0</v>
      </c>
      <c r="F40" s="972"/>
      <c r="G40" s="972"/>
      <c r="H40" s="972"/>
      <c r="I40" s="972"/>
      <c r="J40" s="972"/>
      <c r="K40" s="972"/>
      <c r="L40" s="972"/>
      <c r="M40" s="972"/>
      <c r="N40" s="973"/>
    </row>
    <row r="41" spans="1:14" ht="23.25" thickBot="1">
      <c r="A41" s="888"/>
      <c r="B41" s="985"/>
      <c r="C41" s="970"/>
      <c r="D41" s="18" t="s">
        <v>16</v>
      </c>
      <c r="E41" s="167" t="s">
        <v>7</v>
      </c>
      <c r="F41" s="167" t="s">
        <v>7</v>
      </c>
      <c r="G41" s="167" t="s">
        <v>7</v>
      </c>
      <c r="H41" s="167">
        <v>4</v>
      </c>
      <c r="I41" s="167">
        <v>27</v>
      </c>
      <c r="J41" s="167">
        <v>33</v>
      </c>
      <c r="K41" s="167">
        <v>35</v>
      </c>
      <c r="L41" s="167">
        <v>35</v>
      </c>
      <c r="M41" s="167">
        <v>35</v>
      </c>
      <c r="N41" s="205">
        <v>35</v>
      </c>
    </row>
    <row r="42" spans="1:15" ht="15">
      <c r="A42" s="863"/>
      <c r="B42" s="982" t="s">
        <v>156</v>
      </c>
      <c r="C42" s="883" t="s">
        <v>24</v>
      </c>
      <c r="D42" s="16" t="s">
        <v>58</v>
      </c>
      <c r="E42" s="173">
        <v>0</v>
      </c>
      <c r="F42" s="173">
        <v>0</v>
      </c>
      <c r="G42" s="131">
        <v>2</v>
      </c>
      <c r="H42" s="174">
        <v>8</v>
      </c>
      <c r="I42" s="131" t="s">
        <v>7</v>
      </c>
      <c r="J42" s="131" t="s">
        <v>7</v>
      </c>
      <c r="K42" s="131" t="s">
        <v>7</v>
      </c>
      <c r="L42" s="131" t="s">
        <v>7</v>
      </c>
      <c r="M42" s="131" t="s">
        <v>7</v>
      </c>
      <c r="N42" s="175">
        <v>8</v>
      </c>
      <c r="O42" s="168"/>
    </row>
    <row r="43" spans="1:15" ht="23.25">
      <c r="A43" s="864"/>
      <c r="B43" s="983"/>
      <c r="C43" s="969"/>
      <c r="D43" s="17" t="s">
        <v>14</v>
      </c>
      <c r="E43" s="128" t="s">
        <v>7</v>
      </c>
      <c r="F43" s="176" t="s">
        <v>7</v>
      </c>
      <c r="G43" s="128" t="s">
        <v>7</v>
      </c>
      <c r="H43" s="127">
        <v>5</v>
      </c>
      <c r="I43" s="128" t="s">
        <v>7</v>
      </c>
      <c r="J43" s="128" t="s">
        <v>7</v>
      </c>
      <c r="K43" s="129">
        <v>30</v>
      </c>
      <c r="L43" s="128" t="s">
        <v>7</v>
      </c>
      <c r="M43" s="129">
        <v>30</v>
      </c>
      <c r="N43" s="130">
        <v>30</v>
      </c>
      <c r="O43" s="168"/>
    </row>
    <row r="44" spans="1:15" ht="22.5">
      <c r="A44" s="864"/>
      <c r="B44" s="984"/>
      <c r="C44" s="969"/>
      <c r="D44" s="17" t="s">
        <v>15</v>
      </c>
      <c r="E44" s="971">
        <v>0</v>
      </c>
      <c r="F44" s="972"/>
      <c r="G44" s="972"/>
      <c r="H44" s="972"/>
      <c r="I44" s="972"/>
      <c r="J44" s="972"/>
      <c r="K44" s="972"/>
      <c r="L44" s="972"/>
      <c r="M44" s="972"/>
      <c r="N44" s="973"/>
      <c r="O44" s="168"/>
    </row>
    <row r="45" spans="1:15" ht="23.25" thickBot="1">
      <c r="A45" s="865"/>
      <c r="B45" s="985"/>
      <c r="C45" s="970"/>
      <c r="D45" s="18" t="s">
        <v>16</v>
      </c>
      <c r="E45" s="167" t="s">
        <v>7</v>
      </c>
      <c r="F45" s="167" t="s">
        <v>7</v>
      </c>
      <c r="G45" s="167" t="s">
        <v>7</v>
      </c>
      <c r="H45" s="167">
        <v>2</v>
      </c>
      <c r="I45" s="167">
        <v>17</v>
      </c>
      <c r="J45" s="167">
        <v>23</v>
      </c>
      <c r="K45" s="167">
        <v>25</v>
      </c>
      <c r="L45" s="167">
        <v>25</v>
      </c>
      <c r="M45" s="167">
        <v>25</v>
      </c>
      <c r="N45" s="205">
        <v>25</v>
      </c>
      <c r="O45" s="168"/>
    </row>
    <row r="46" spans="1:14" ht="15" thickBot="1">
      <c r="A46" s="915" t="s">
        <v>29</v>
      </c>
      <c r="B46" s="916"/>
      <c r="C46" s="916"/>
      <c r="D46" s="916"/>
      <c r="E46" s="916"/>
      <c r="F46" s="916"/>
      <c r="G46" s="916"/>
      <c r="H46" s="916"/>
      <c r="I46" s="916"/>
      <c r="J46" s="916"/>
      <c r="K46" s="916"/>
      <c r="L46" s="916"/>
      <c r="M46" s="916"/>
      <c r="N46" s="917"/>
    </row>
    <row r="47" spans="1:14" ht="15">
      <c r="A47" s="863"/>
      <c r="B47" s="982" t="s">
        <v>157</v>
      </c>
      <c r="C47" s="883" t="s">
        <v>12</v>
      </c>
      <c r="D47" s="16" t="s">
        <v>58</v>
      </c>
      <c r="E47" s="173">
        <v>0</v>
      </c>
      <c r="F47" s="173">
        <v>0</v>
      </c>
      <c r="G47" s="131">
        <v>0</v>
      </c>
      <c r="H47" s="174">
        <v>0</v>
      </c>
      <c r="I47" s="131" t="s">
        <v>7</v>
      </c>
      <c r="J47" s="131" t="s">
        <v>7</v>
      </c>
      <c r="K47" s="131" t="s">
        <v>7</v>
      </c>
      <c r="L47" s="131" t="s">
        <v>7</v>
      </c>
      <c r="M47" s="131" t="s">
        <v>7</v>
      </c>
      <c r="N47" s="175">
        <v>0</v>
      </c>
    </row>
    <row r="48" spans="1:14" ht="23.25">
      <c r="A48" s="864"/>
      <c r="B48" s="983"/>
      <c r="C48" s="969"/>
      <c r="D48" s="17" t="s">
        <v>14</v>
      </c>
      <c r="E48" s="128" t="s">
        <v>7</v>
      </c>
      <c r="F48" s="176" t="s">
        <v>7</v>
      </c>
      <c r="G48" s="128" t="s">
        <v>7</v>
      </c>
      <c r="H48" s="127">
        <v>200</v>
      </c>
      <c r="I48" s="128" t="s">
        <v>7</v>
      </c>
      <c r="J48" s="128" t="s">
        <v>7</v>
      </c>
      <c r="K48" s="146">
        <v>1500</v>
      </c>
      <c r="L48" s="177" t="s">
        <v>7</v>
      </c>
      <c r="M48" s="146">
        <v>1600</v>
      </c>
      <c r="N48" s="147">
        <v>1600</v>
      </c>
    </row>
    <row r="49" spans="1:14" ht="22.5">
      <c r="A49" s="864"/>
      <c r="B49" s="984"/>
      <c r="C49" s="969"/>
      <c r="D49" s="17" t="s">
        <v>15</v>
      </c>
      <c r="E49" s="971">
        <v>0</v>
      </c>
      <c r="F49" s="972"/>
      <c r="G49" s="972"/>
      <c r="H49" s="972"/>
      <c r="I49" s="972"/>
      <c r="J49" s="972"/>
      <c r="K49" s="972"/>
      <c r="L49" s="972"/>
      <c r="M49" s="972"/>
      <c r="N49" s="973"/>
    </row>
    <row r="50" spans="1:14" ht="24.75" customHeight="1" thickBot="1">
      <c r="A50" s="865"/>
      <c r="B50" s="985"/>
      <c r="C50" s="970"/>
      <c r="D50" s="18" t="s">
        <v>16</v>
      </c>
      <c r="E50" s="167" t="s">
        <v>7</v>
      </c>
      <c r="F50" s="167" t="s">
        <v>7</v>
      </c>
      <c r="G50" s="167" t="s">
        <v>7</v>
      </c>
      <c r="H50" s="167">
        <v>0</v>
      </c>
      <c r="I50" s="167">
        <v>2474</v>
      </c>
      <c r="J50" s="169">
        <v>201143</v>
      </c>
      <c r="K50" s="169">
        <v>201143</v>
      </c>
      <c r="L50" s="169">
        <v>201143</v>
      </c>
      <c r="M50" s="169">
        <v>201143</v>
      </c>
      <c r="N50" s="362">
        <v>201143</v>
      </c>
    </row>
    <row r="51" spans="1:14" ht="21.75" customHeight="1">
      <c r="A51" s="863"/>
      <c r="B51" s="982" t="s">
        <v>158</v>
      </c>
      <c r="C51" s="883" t="s">
        <v>24</v>
      </c>
      <c r="D51" s="16" t="s">
        <v>58</v>
      </c>
      <c r="E51" s="173">
        <v>0</v>
      </c>
      <c r="F51" s="173">
        <v>0</v>
      </c>
      <c r="G51" s="131">
        <v>0</v>
      </c>
      <c r="H51" s="174">
        <v>0</v>
      </c>
      <c r="I51" s="131" t="s">
        <v>7</v>
      </c>
      <c r="J51" s="131" t="s">
        <v>7</v>
      </c>
      <c r="K51" s="131" t="s">
        <v>7</v>
      </c>
      <c r="L51" s="131" t="s">
        <v>7</v>
      </c>
      <c r="M51" s="131" t="s">
        <v>7</v>
      </c>
      <c r="N51" s="175">
        <v>0</v>
      </c>
    </row>
    <row r="52" spans="1:14" ht="23.25">
      <c r="A52" s="864"/>
      <c r="B52" s="983"/>
      <c r="C52" s="969"/>
      <c r="D52" s="17" t="s">
        <v>14</v>
      </c>
      <c r="E52" s="128" t="s">
        <v>7</v>
      </c>
      <c r="F52" s="176" t="s">
        <v>7</v>
      </c>
      <c r="G52" s="128" t="s">
        <v>7</v>
      </c>
      <c r="H52" s="127">
        <v>5</v>
      </c>
      <c r="I52" s="128" t="s">
        <v>7</v>
      </c>
      <c r="J52" s="128" t="s">
        <v>7</v>
      </c>
      <c r="K52" s="129">
        <v>30</v>
      </c>
      <c r="L52" s="128" t="s">
        <v>7</v>
      </c>
      <c r="M52" s="129">
        <v>32</v>
      </c>
      <c r="N52" s="130">
        <v>32</v>
      </c>
    </row>
    <row r="53" spans="1:14" ht="26.25" customHeight="1">
      <c r="A53" s="864"/>
      <c r="B53" s="984"/>
      <c r="C53" s="969"/>
      <c r="D53" s="17" t="s">
        <v>15</v>
      </c>
      <c r="E53" s="971">
        <v>0</v>
      </c>
      <c r="F53" s="972"/>
      <c r="G53" s="972"/>
      <c r="H53" s="972"/>
      <c r="I53" s="972"/>
      <c r="J53" s="972"/>
      <c r="K53" s="972"/>
      <c r="L53" s="972"/>
      <c r="M53" s="972"/>
      <c r="N53" s="973"/>
    </row>
    <row r="54" spans="1:14" ht="33" customHeight="1" thickBot="1">
      <c r="A54" s="865"/>
      <c r="B54" s="985"/>
      <c r="C54" s="970"/>
      <c r="D54" s="18" t="s">
        <v>16</v>
      </c>
      <c r="E54" s="167" t="s">
        <v>7</v>
      </c>
      <c r="F54" s="167" t="s">
        <v>7</v>
      </c>
      <c r="G54" s="167" t="s">
        <v>7</v>
      </c>
      <c r="H54" s="363">
        <v>0</v>
      </c>
      <c r="I54" s="167">
        <v>0</v>
      </c>
      <c r="J54" s="167">
        <v>0</v>
      </c>
      <c r="K54" s="167">
        <v>0</v>
      </c>
      <c r="L54" s="167">
        <v>0</v>
      </c>
      <c r="M54" s="167">
        <v>0</v>
      </c>
      <c r="N54" s="205">
        <v>0</v>
      </c>
    </row>
    <row r="55" spans="1:14" ht="15">
      <c r="A55" s="886" t="s">
        <v>293</v>
      </c>
      <c r="B55" s="982" t="s">
        <v>159</v>
      </c>
      <c r="C55" s="883" t="s">
        <v>24</v>
      </c>
      <c r="D55" s="16" t="s">
        <v>58</v>
      </c>
      <c r="E55" s="79">
        <v>0</v>
      </c>
      <c r="F55" s="79">
        <v>0</v>
      </c>
      <c r="G55" s="72">
        <v>18926</v>
      </c>
      <c r="H55" s="71" t="s">
        <v>294</v>
      </c>
      <c r="I55" s="72" t="s">
        <v>7</v>
      </c>
      <c r="J55" s="72" t="s">
        <v>7</v>
      </c>
      <c r="K55" s="72" t="s">
        <v>7</v>
      </c>
      <c r="L55" s="72" t="s">
        <v>7</v>
      </c>
      <c r="M55" s="72" t="s">
        <v>7</v>
      </c>
      <c r="N55" s="88" t="s">
        <v>294</v>
      </c>
    </row>
    <row r="56" spans="1:14" ht="23.25">
      <c r="A56" s="887"/>
      <c r="B56" s="983"/>
      <c r="C56" s="969"/>
      <c r="D56" s="17" t="s">
        <v>14</v>
      </c>
      <c r="E56" s="89" t="s">
        <v>7</v>
      </c>
      <c r="F56" s="90" t="s">
        <v>7</v>
      </c>
      <c r="G56" s="89" t="s">
        <v>7</v>
      </c>
      <c r="H56" s="91">
        <v>100000</v>
      </c>
      <c r="I56" s="89" t="s">
        <v>7</v>
      </c>
      <c r="J56" s="89" t="s">
        <v>7</v>
      </c>
      <c r="K56" s="92">
        <v>500000</v>
      </c>
      <c r="L56" s="89" t="s">
        <v>7</v>
      </c>
      <c r="M56" s="92">
        <v>550000</v>
      </c>
      <c r="N56" s="93">
        <v>550000</v>
      </c>
    </row>
    <row r="57" spans="1:14" ht="22.5">
      <c r="A57" s="887"/>
      <c r="B57" s="984"/>
      <c r="C57" s="969"/>
      <c r="D57" s="17" t="s">
        <v>15</v>
      </c>
      <c r="E57" s="1018">
        <v>0</v>
      </c>
      <c r="F57" s="1019"/>
      <c r="G57" s="1019"/>
      <c r="H57" s="1019"/>
      <c r="I57" s="1019"/>
      <c r="J57" s="1019"/>
      <c r="K57" s="1019"/>
      <c r="L57" s="1019"/>
      <c r="M57" s="1019"/>
      <c r="N57" s="1020"/>
    </row>
    <row r="58" spans="1:14" ht="66" customHeight="1" thickBot="1">
      <c r="A58" s="888"/>
      <c r="B58" s="985"/>
      <c r="C58" s="970"/>
      <c r="D58" s="18" t="s">
        <v>16</v>
      </c>
      <c r="E58" s="169" t="s">
        <v>7</v>
      </c>
      <c r="F58" s="169" t="s">
        <v>7</v>
      </c>
      <c r="G58" s="169" t="s">
        <v>7</v>
      </c>
      <c r="H58" s="169">
        <v>0</v>
      </c>
      <c r="I58" s="169">
        <v>14799</v>
      </c>
      <c r="J58" s="169">
        <v>307797</v>
      </c>
      <c r="K58" s="169">
        <v>386677</v>
      </c>
      <c r="L58" s="169">
        <v>390177</v>
      </c>
      <c r="M58" s="169">
        <v>390177</v>
      </c>
      <c r="N58" s="362">
        <v>390177</v>
      </c>
    </row>
    <row r="59" spans="1:14" ht="15">
      <c r="A59" s="863"/>
      <c r="B59" s="982" t="s">
        <v>160</v>
      </c>
      <c r="C59" s="883" t="s">
        <v>161</v>
      </c>
      <c r="D59" s="16" t="s">
        <v>58</v>
      </c>
      <c r="E59" s="364">
        <v>0</v>
      </c>
      <c r="F59" s="364">
        <v>0</v>
      </c>
      <c r="G59" s="348">
        <v>0</v>
      </c>
      <c r="H59" s="347">
        <v>0</v>
      </c>
      <c r="I59" s="348" t="s">
        <v>7</v>
      </c>
      <c r="J59" s="348" t="s">
        <v>7</v>
      </c>
      <c r="K59" s="348" t="s">
        <v>7</v>
      </c>
      <c r="L59" s="348" t="s">
        <v>7</v>
      </c>
      <c r="M59" s="348" t="s">
        <v>7</v>
      </c>
      <c r="N59" s="365">
        <v>0</v>
      </c>
    </row>
    <row r="60" spans="1:14" ht="23.25">
      <c r="A60" s="864"/>
      <c r="B60" s="983"/>
      <c r="C60" s="969"/>
      <c r="D60" s="17" t="s">
        <v>14</v>
      </c>
      <c r="E60" s="177" t="s">
        <v>7</v>
      </c>
      <c r="F60" s="366" t="s">
        <v>7</v>
      </c>
      <c r="G60" s="177" t="s">
        <v>7</v>
      </c>
      <c r="H60" s="144">
        <v>15000000</v>
      </c>
      <c r="I60" s="177" t="s">
        <v>7</v>
      </c>
      <c r="J60" s="177" t="s">
        <v>7</v>
      </c>
      <c r="K60" s="146">
        <v>80000000</v>
      </c>
      <c r="L60" s="177" t="s">
        <v>7</v>
      </c>
      <c r="M60" s="146">
        <v>82000000</v>
      </c>
      <c r="N60" s="147">
        <v>82000000</v>
      </c>
    </row>
    <row r="61" spans="1:14" ht="22.5">
      <c r="A61" s="864"/>
      <c r="B61" s="984"/>
      <c r="C61" s="969"/>
      <c r="D61" s="17" t="s">
        <v>15</v>
      </c>
      <c r="E61" s="979">
        <v>0</v>
      </c>
      <c r="F61" s="980"/>
      <c r="G61" s="980"/>
      <c r="H61" s="980"/>
      <c r="I61" s="980"/>
      <c r="J61" s="980"/>
      <c r="K61" s="980"/>
      <c r="L61" s="980"/>
      <c r="M61" s="980"/>
      <c r="N61" s="981"/>
    </row>
    <row r="62" spans="1:14" ht="23.25" thickBot="1">
      <c r="A62" s="865"/>
      <c r="B62" s="985"/>
      <c r="C62" s="970"/>
      <c r="D62" s="18" t="s">
        <v>16</v>
      </c>
      <c r="E62" s="169" t="s">
        <v>7</v>
      </c>
      <c r="F62" s="169" t="s">
        <v>7</v>
      </c>
      <c r="G62" s="169" t="s">
        <v>7</v>
      </c>
      <c r="H62" s="169">
        <v>0</v>
      </c>
      <c r="I62" s="169">
        <v>0</v>
      </c>
      <c r="J62" s="169">
        <v>3293512</v>
      </c>
      <c r="K62" s="169">
        <v>32823479</v>
      </c>
      <c r="L62" s="169">
        <v>35593029</v>
      </c>
      <c r="M62" s="169">
        <v>35593029</v>
      </c>
      <c r="N62" s="367">
        <v>35593029</v>
      </c>
    </row>
    <row r="63" spans="1:14" ht="14.25" customHeight="1">
      <c r="A63" s="863"/>
      <c r="B63" s="982" t="s">
        <v>162</v>
      </c>
      <c r="C63" s="883" t="s">
        <v>24</v>
      </c>
      <c r="D63" s="16" t="s">
        <v>58</v>
      </c>
      <c r="E63" s="364">
        <v>0</v>
      </c>
      <c r="F63" s="364">
        <v>0</v>
      </c>
      <c r="G63" s="348">
        <v>0</v>
      </c>
      <c r="H63" s="347">
        <v>0</v>
      </c>
      <c r="I63" s="348" t="s">
        <v>7</v>
      </c>
      <c r="J63" s="348" t="s">
        <v>7</v>
      </c>
      <c r="K63" s="348" t="s">
        <v>7</v>
      </c>
      <c r="L63" s="348" t="s">
        <v>7</v>
      </c>
      <c r="M63" s="348" t="s">
        <v>7</v>
      </c>
      <c r="N63" s="365">
        <v>0</v>
      </c>
    </row>
    <row r="64" spans="1:23" ht="23.25">
      <c r="A64" s="864"/>
      <c r="B64" s="983"/>
      <c r="C64" s="969"/>
      <c r="D64" s="17" t="s">
        <v>14</v>
      </c>
      <c r="E64" s="128" t="s">
        <v>7</v>
      </c>
      <c r="F64" s="176" t="s">
        <v>7</v>
      </c>
      <c r="G64" s="128" t="s">
        <v>7</v>
      </c>
      <c r="H64" s="127">
        <v>8</v>
      </c>
      <c r="I64" s="128" t="s">
        <v>7</v>
      </c>
      <c r="J64" s="128" t="s">
        <v>7</v>
      </c>
      <c r="K64" s="129">
        <v>40</v>
      </c>
      <c r="L64" s="128" t="s">
        <v>7</v>
      </c>
      <c r="M64" s="129">
        <v>43</v>
      </c>
      <c r="N64" s="130">
        <v>43</v>
      </c>
      <c r="O64" s="65"/>
      <c r="P64" s="65"/>
      <c r="Q64" s="65"/>
      <c r="R64" s="65"/>
      <c r="S64" s="65"/>
      <c r="T64" s="65"/>
      <c r="U64" s="65"/>
      <c r="V64" s="65"/>
      <c r="W64" s="65"/>
    </row>
    <row r="65" spans="1:23" ht="22.5">
      <c r="A65" s="864"/>
      <c r="B65" s="984"/>
      <c r="C65" s="969"/>
      <c r="D65" s="17" t="s">
        <v>15</v>
      </c>
      <c r="E65" s="971">
        <v>0</v>
      </c>
      <c r="F65" s="972"/>
      <c r="G65" s="972"/>
      <c r="H65" s="972"/>
      <c r="I65" s="972"/>
      <c r="J65" s="972"/>
      <c r="K65" s="972"/>
      <c r="L65" s="972"/>
      <c r="M65" s="972"/>
      <c r="N65" s="973"/>
      <c r="O65" s="65"/>
      <c r="P65" s="65"/>
      <c r="Q65" s="65"/>
      <c r="R65" s="65"/>
      <c r="S65" s="65"/>
      <c r="T65" s="65"/>
      <c r="U65" s="65"/>
      <c r="V65" s="65"/>
      <c r="W65" s="65"/>
    </row>
    <row r="66" spans="1:14" ht="23.25" thickBot="1">
      <c r="A66" s="865"/>
      <c r="B66" s="985"/>
      <c r="C66" s="970"/>
      <c r="D66" s="18" t="s">
        <v>16</v>
      </c>
      <c r="E66" s="167" t="s">
        <v>7</v>
      </c>
      <c r="F66" s="167" t="s">
        <v>7</v>
      </c>
      <c r="G66" s="167" t="s">
        <v>7</v>
      </c>
      <c r="H66" s="167">
        <v>0</v>
      </c>
      <c r="I66" s="167">
        <v>9</v>
      </c>
      <c r="J66" s="167">
        <v>9</v>
      </c>
      <c r="K66" s="167">
        <v>9</v>
      </c>
      <c r="L66" s="167">
        <v>9</v>
      </c>
      <c r="M66" s="167">
        <v>9</v>
      </c>
      <c r="N66" s="205">
        <v>9</v>
      </c>
    </row>
    <row r="67" spans="1:14" ht="14.25" customHeight="1">
      <c r="A67" s="863"/>
      <c r="B67" s="982" t="s">
        <v>296</v>
      </c>
      <c r="C67" s="883" t="s">
        <v>12</v>
      </c>
      <c r="D67" s="16" t="s">
        <v>58</v>
      </c>
      <c r="E67" s="364">
        <v>0</v>
      </c>
      <c r="F67" s="364">
        <v>0</v>
      </c>
      <c r="G67" s="348">
        <v>0</v>
      </c>
      <c r="H67" s="347">
        <v>0</v>
      </c>
      <c r="I67" s="348" t="s">
        <v>7</v>
      </c>
      <c r="J67" s="348" t="s">
        <v>7</v>
      </c>
      <c r="K67" s="348" t="s">
        <v>7</v>
      </c>
      <c r="L67" s="348" t="s">
        <v>7</v>
      </c>
      <c r="M67" s="348" t="s">
        <v>7</v>
      </c>
      <c r="N67" s="365">
        <v>0</v>
      </c>
    </row>
    <row r="68" spans="1:23" ht="23.25">
      <c r="A68" s="864"/>
      <c r="B68" s="983"/>
      <c r="C68" s="969"/>
      <c r="D68" s="17" t="s">
        <v>14</v>
      </c>
      <c r="E68" s="128" t="s">
        <v>7</v>
      </c>
      <c r="F68" s="176" t="s">
        <v>7</v>
      </c>
      <c r="G68" s="128" t="s">
        <v>7</v>
      </c>
      <c r="H68" s="144">
        <v>17000</v>
      </c>
      <c r="I68" s="177" t="s">
        <v>7</v>
      </c>
      <c r="J68" s="177" t="s">
        <v>7</v>
      </c>
      <c r="K68" s="146">
        <v>35900</v>
      </c>
      <c r="L68" s="177" t="s">
        <v>7</v>
      </c>
      <c r="M68" s="146">
        <v>35900</v>
      </c>
      <c r="N68" s="147">
        <v>35900</v>
      </c>
      <c r="O68" s="65"/>
      <c r="P68" s="65"/>
      <c r="Q68" s="65"/>
      <c r="R68" s="65"/>
      <c r="S68" s="65"/>
      <c r="T68" s="65"/>
      <c r="U68" s="65"/>
      <c r="V68" s="65"/>
      <c r="W68" s="65"/>
    </row>
    <row r="69" spans="1:23" ht="22.5">
      <c r="A69" s="864"/>
      <c r="B69" s="984"/>
      <c r="C69" s="969"/>
      <c r="D69" s="17" t="s">
        <v>15</v>
      </c>
      <c r="E69" s="971">
        <v>0</v>
      </c>
      <c r="F69" s="972"/>
      <c r="G69" s="972"/>
      <c r="H69" s="972"/>
      <c r="I69" s="972"/>
      <c r="J69" s="972"/>
      <c r="K69" s="972"/>
      <c r="L69" s="972"/>
      <c r="M69" s="972"/>
      <c r="N69" s="973"/>
      <c r="O69" s="65"/>
      <c r="P69" s="65"/>
      <c r="Q69" s="65"/>
      <c r="R69" s="65"/>
      <c r="S69" s="65"/>
      <c r="T69" s="65"/>
      <c r="U69" s="65"/>
      <c r="V69" s="65"/>
      <c r="W69" s="65"/>
    </row>
    <row r="70" spans="1:14" ht="23.25" thickBot="1">
      <c r="A70" s="865"/>
      <c r="B70" s="985"/>
      <c r="C70" s="970"/>
      <c r="D70" s="18" t="s">
        <v>16</v>
      </c>
      <c r="E70" s="167" t="s">
        <v>7</v>
      </c>
      <c r="F70" s="167" t="s">
        <v>7</v>
      </c>
      <c r="G70" s="167" t="s">
        <v>7</v>
      </c>
      <c r="H70" s="167">
        <v>1109</v>
      </c>
      <c r="I70" s="169">
        <v>19962</v>
      </c>
      <c r="J70" s="169">
        <v>20315</v>
      </c>
      <c r="K70" s="169">
        <v>35815</v>
      </c>
      <c r="L70" s="169">
        <v>35815</v>
      </c>
      <c r="M70" s="169">
        <v>35815</v>
      </c>
      <c r="N70" s="362">
        <v>35815</v>
      </c>
    </row>
    <row r="71" spans="1:14" ht="14.25">
      <c r="A71" s="921" t="s">
        <v>277</v>
      </c>
      <c r="B71" s="922"/>
      <c r="C71" s="922"/>
      <c r="D71" s="922"/>
      <c r="E71" s="922"/>
      <c r="F71" s="922"/>
      <c r="G71" s="922"/>
      <c r="H71" s="922"/>
      <c r="I71" s="922"/>
      <c r="J71" s="922"/>
      <c r="K71" s="922"/>
      <c r="L71" s="922"/>
      <c r="M71" s="922"/>
      <c r="N71" s="923"/>
    </row>
    <row r="72" spans="1:14" ht="45">
      <c r="A72" s="45" t="s">
        <v>54</v>
      </c>
      <c r="B72" s="26" t="s">
        <v>0</v>
      </c>
      <c r="C72" s="27" t="s">
        <v>1</v>
      </c>
      <c r="D72" s="27" t="s">
        <v>2</v>
      </c>
      <c r="E72" s="27">
        <v>2007</v>
      </c>
      <c r="F72" s="27">
        <v>2008</v>
      </c>
      <c r="G72" s="28">
        <v>2009</v>
      </c>
      <c r="H72" s="39">
        <v>2010</v>
      </c>
      <c r="I72" s="40">
        <v>2011</v>
      </c>
      <c r="J72" s="40">
        <v>2012</v>
      </c>
      <c r="K72" s="40">
        <v>2013</v>
      </c>
      <c r="L72" s="40">
        <v>2014</v>
      </c>
      <c r="M72" s="40">
        <v>2015</v>
      </c>
      <c r="N72" s="42" t="s">
        <v>55</v>
      </c>
    </row>
    <row r="73" spans="1:24" ht="14.25">
      <c r="A73" s="801" t="s">
        <v>278</v>
      </c>
      <c r="B73" s="802"/>
      <c r="C73" s="802"/>
      <c r="D73" s="802"/>
      <c r="E73" s="802"/>
      <c r="F73" s="802"/>
      <c r="G73" s="802"/>
      <c r="H73" s="802"/>
      <c r="I73" s="802"/>
      <c r="J73" s="802"/>
      <c r="K73" s="802"/>
      <c r="L73" s="802"/>
      <c r="M73" s="802"/>
      <c r="N73" s="803"/>
      <c r="O73" s="65"/>
      <c r="P73" s="65"/>
      <c r="Q73" s="65"/>
      <c r="R73" s="65"/>
      <c r="S73" s="65"/>
      <c r="T73" s="65"/>
      <c r="U73" s="65"/>
      <c r="V73" s="65"/>
      <c r="W73" s="65"/>
      <c r="X73" s="65"/>
    </row>
    <row r="74" spans="1:24" ht="15" thickBot="1">
      <c r="A74" s="912" t="s">
        <v>23</v>
      </c>
      <c r="B74" s="913"/>
      <c r="C74" s="913"/>
      <c r="D74" s="913"/>
      <c r="E74" s="913"/>
      <c r="F74" s="913"/>
      <c r="G74" s="913"/>
      <c r="H74" s="913"/>
      <c r="I74" s="913"/>
      <c r="J74" s="913"/>
      <c r="K74" s="913"/>
      <c r="L74" s="913"/>
      <c r="M74" s="913"/>
      <c r="N74" s="914"/>
      <c r="O74" s="65"/>
      <c r="P74" s="65"/>
      <c r="Q74" s="65"/>
      <c r="R74" s="65"/>
      <c r="S74" s="65"/>
      <c r="T74" s="65"/>
      <c r="U74" s="65"/>
      <c r="V74" s="65"/>
      <c r="W74" s="65"/>
      <c r="X74" s="65"/>
    </row>
    <row r="75" spans="1:14" ht="15">
      <c r="A75" s="863"/>
      <c r="B75" s="982" t="s">
        <v>297</v>
      </c>
      <c r="C75" s="883" t="s">
        <v>24</v>
      </c>
      <c r="D75" s="16" t="s">
        <v>58</v>
      </c>
      <c r="E75" s="79">
        <v>0</v>
      </c>
      <c r="F75" s="79">
        <v>0</v>
      </c>
      <c r="G75" s="60">
        <v>0</v>
      </c>
      <c r="H75" s="59">
        <v>0</v>
      </c>
      <c r="I75" s="60" t="s">
        <v>7</v>
      </c>
      <c r="J75" s="60" t="s">
        <v>7</v>
      </c>
      <c r="K75" s="60" t="s">
        <v>7</v>
      </c>
      <c r="L75" s="60" t="s">
        <v>7</v>
      </c>
      <c r="M75" s="60" t="s">
        <v>7</v>
      </c>
      <c r="N75" s="80">
        <v>0</v>
      </c>
    </row>
    <row r="76" spans="1:14" ht="23.25">
      <c r="A76" s="864"/>
      <c r="B76" s="983"/>
      <c r="C76" s="969"/>
      <c r="D76" s="17" t="s">
        <v>14</v>
      </c>
      <c r="E76" s="74" t="s">
        <v>7</v>
      </c>
      <c r="F76" s="73" t="s">
        <v>7</v>
      </c>
      <c r="G76" s="74" t="s">
        <v>7</v>
      </c>
      <c r="H76" s="81">
        <v>2</v>
      </c>
      <c r="I76" s="74" t="s">
        <v>7</v>
      </c>
      <c r="J76" s="74" t="s">
        <v>7</v>
      </c>
      <c r="K76" s="82">
        <v>15</v>
      </c>
      <c r="L76" s="74" t="s">
        <v>7</v>
      </c>
      <c r="M76" s="82">
        <v>16</v>
      </c>
      <c r="N76" s="83">
        <v>16</v>
      </c>
    </row>
    <row r="77" spans="1:14" ht="22.5">
      <c r="A77" s="864"/>
      <c r="B77" s="984"/>
      <c r="C77" s="969"/>
      <c r="D77" s="17" t="s">
        <v>15</v>
      </c>
      <c r="E77" s="1027">
        <v>0</v>
      </c>
      <c r="F77" s="1028"/>
      <c r="G77" s="1028"/>
      <c r="H77" s="1028"/>
      <c r="I77" s="1028"/>
      <c r="J77" s="1028"/>
      <c r="K77" s="1028"/>
      <c r="L77" s="1028"/>
      <c r="M77" s="1028"/>
      <c r="N77" s="1029"/>
    </row>
    <row r="78" spans="1:14" ht="23.25" thickBot="1">
      <c r="A78" s="865"/>
      <c r="B78" s="985"/>
      <c r="C78" s="970"/>
      <c r="D78" s="18" t="s">
        <v>16</v>
      </c>
      <c r="E78" s="167" t="s">
        <v>7</v>
      </c>
      <c r="F78" s="167" t="s">
        <v>7</v>
      </c>
      <c r="G78" s="167" t="s">
        <v>7</v>
      </c>
      <c r="H78" s="167">
        <v>0</v>
      </c>
      <c r="I78" s="167">
        <v>2</v>
      </c>
      <c r="J78" s="167">
        <v>11</v>
      </c>
      <c r="K78" s="167">
        <v>11</v>
      </c>
      <c r="L78" s="167">
        <v>11</v>
      </c>
      <c r="M78" s="167">
        <v>11</v>
      </c>
      <c r="N78" s="205">
        <v>11</v>
      </c>
    </row>
    <row r="79" spans="1:18" ht="15">
      <c r="A79" s="863"/>
      <c r="B79" s="982" t="s">
        <v>298</v>
      </c>
      <c r="C79" s="883" t="s">
        <v>24</v>
      </c>
      <c r="D79" s="16" t="s">
        <v>58</v>
      </c>
      <c r="E79" s="173">
        <v>0</v>
      </c>
      <c r="F79" s="173">
        <v>0</v>
      </c>
      <c r="G79" s="131">
        <v>0</v>
      </c>
      <c r="H79" s="174">
        <v>0</v>
      </c>
      <c r="I79" s="131" t="s">
        <v>7</v>
      </c>
      <c r="J79" s="131" t="s">
        <v>7</v>
      </c>
      <c r="K79" s="131" t="s">
        <v>7</v>
      </c>
      <c r="L79" s="131" t="s">
        <v>7</v>
      </c>
      <c r="M79" s="131" t="s">
        <v>7</v>
      </c>
      <c r="N79" s="175">
        <v>0</v>
      </c>
      <c r="R79" s="86"/>
    </row>
    <row r="80" spans="1:14" ht="23.25">
      <c r="A80" s="864"/>
      <c r="B80" s="983"/>
      <c r="C80" s="969"/>
      <c r="D80" s="17" t="s">
        <v>14</v>
      </c>
      <c r="E80" s="128" t="s">
        <v>7</v>
      </c>
      <c r="F80" s="176" t="s">
        <v>7</v>
      </c>
      <c r="G80" s="128" t="s">
        <v>7</v>
      </c>
      <c r="H80" s="127">
        <v>2</v>
      </c>
      <c r="I80" s="128" t="s">
        <v>7</v>
      </c>
      <c r="J80" s="128" t="s">
        <v>7</v>
      </c>
      <c r="K80" s="129">
        <v>15</v>
      </c>
      <c r="L80" s="128" t="s">
        <v>7</v>
      </c>
      <c r="M80" s="129">
        <v>16</v>
      </c>
      <c r="N80" s="130">
        <v>16</v>
      </c>
    </row>
    <row r="81" spans="1:14" ht="22.5">
      <c r="A81" s="864"/>
      <c r="B81" s="983"/>
      <c r="C81" s="969"/>
      <c r="D81" s="17" t="s">
        <v>15</v>
      </c>
      <c r="E81" s="971">
        <v>0</v>
      </c>
      <c r="F81" s="972"/>
      <c r="G81" s="972"/>
      <c r="H81" s="972"/>
      <c r="I81" s="972"/>
      <c r="J81" s="972"/>
      <c r="K81" s="972"/>
      <c r="L81" s="972"/>
      <c r="M81" s="972"/>
      <c r="N81" s="973"/>
    </row>
    <row r="82" spans="1:14" ht="23.25" thickBot="1">
      <c r="A82" s="865"/>
      <c r="B82" s="985"/>
      <c r="C82" s="970"/>
      <c r="D82" s="18" t="s">
        <v>16</v>
      </c>
      <c r="E82" s="167" t="s">
        <v>7</v>
      </c>
      <c r="F82" s="167" t="s">
        <v>7</v>
      </c>
      <c r="G82" s="167" t="s">
        <v>7</v>
      </c>
      <c r="H82" s="167">
        <v>0</v>
      </c>
      <c r="I82" s="167">
        <v>2</v>
      </c>
      <c r="J82" s="167">
        <v>15</v>
      </c>
      <c r="K82" s="167">
        <v>15</v>
      </c>
      <c r="L82" s="167">
        <v>15</v>
      </c>
      <c r="M82" s="167">
        <v>15</v>
      </c>
      <c r="N82" s="205">
        <v>15</v>
      </c>
    </row>
    <row r="83" spans="1:14" ht="15" thickBot="1">
      <c r="A83" s="915" t="s">
        <v>29</v>
      </c>
      <c r="B83" s="916"/>
      <c r="C83" s="916"/>
      <c r="D83" s="916"/>
      <c r="E83" s="916"/>
      <c r="F83" s="916"/>
      <c r="G83" s="916"/>
      <c r="H83" s="916"/>
      <c r="I83" s="916"/>
      <c r="J83" s="916"/>
      <c r="K83" s="916"/>
      <c r="L83" s="916"/>
      <c r="M83" s="916"/>
      <c r="N83" s="917"/>
    </row>
    <row r="84" spans="1:14" ht="22.5" customHeight="1">
      <c r="A84" s="863"/>
      <c r="B84" s="982" t="s">
        <v>157</v>
      </c>
      <c r="C84" s="883" t="s">
        <v>12</v>
      </c>
      <c r="D84" s="16" t="s">
        <v>58</v>
      </c>
      <c r="E84" s="173">
        <v>0</v>
      </c>
      <c r="F84" s="173">
        <v>0</v>
      </c>
      <c r="G84" s="131">
        <v>0</v>
      </c>
      <c r="H84" s="174">
        <v>0</v>
      </c>
      <c r="I84" s="131" t="s">
        <v>7</v>
      </c>
      <c r="J84" s="131" t="s">
        <v>7</v>
      </c>
      <c r="K84" s="131" t="s">
        <v>7</v>
      </c>
      <c r="L84" s="131" t="s">
        <v>7</v>
      </c>
      <c r="M84" s="131" t="s">
        <v>7</v>
      </c>
      <c r="N84" s="175">
        <v>0</v>
      </c>
    </row>
    <row r="85" spans="1:14" ht="22.5" customHeight="1">
      <c r="A85" s="864"/>
      <c r="B85" s="983"/>
      <c r="C85" s="969"/>
      <c r="D85" s="17" t="s">
        <v>14</v>
      </c>
      <c r="E85" s="128" t="s">
        <v>7</v>
      </c>
      <c r="F85" s="176" t="s">
        <v>7</v>
      </c>
      <c r="G85" s="128" t="s">
        <v>7</v>
      </c>
      <c r="H85" s="127">
        <v>200</v>
      </c>
      <c r="I85" s="128" t="s">
        <v>7</v>
      </c>
      <c r="J85" s="128" t="s">
        <v>7</v>
      </c>
      <c r="K85" s="146">
        <v>1500</v>
      </c>
      <c r="L85" s="177" t="s">
        <v>7</v>
      </c>
      <c r="M85" s="146">
        <v>1600</v>
      </c>
      <c r="N85" s="147">
        <v>1600</v>
      </c>
    </row>
    <row r="86" spans="1:14" ht="22.5" customHeight="1">
      <c r="A86" s="864"/>
      <c r="B86" s="984"/>
      <c r="C86" s="969"/>
      <c r="D86" s="17" t="s">
        <v>15</v>
      </c>
      <c r="E86" s="971">
        <v>0</v>
      </c>
      <c r="F86" s="972"/>
      <c r="G86" s="972"/>
      <c r="H86" s="972"/>
      <c r="I86" s="972"/>
      <c r="J86" s="972"/>
      <c r="K86" s="972"/>
      <c r="L86" s="972"/>
      <c r="M86" s="972"/>
      <c r="N86" s="973"/>
    </row>
    <row r="87" spans="1:14" ht="22.5" customHeight="1" thickBot="1">
      <c r="A87" s="865"/>
      <c r="B87" s="985"/>
      <c r="C87" s="970"/>
      <c r="D87" s="18" t="s">
        <v>16</v>
      </c>
      <c r="E87" s="167" t="s">
        <v>7</v>
      </c>
      <c r="F87" s="167" t="s">
        <v>7</v>
      </c>
      <c r="G87" s="167" t="s">
        <v>7</v>
      </c>
      <c r="H87" s="167">
        <v>0</v>
      </c>
      <c r="I87" s="167">
        <v>2474</v>
      </c>
      <c r="J87" s="169">
        <v>201143</v>
      </c>
      <c r="K87" s="169">
        <v>201143</v>
      </c>
      <c r="L87" s="169">
        <v>201143</v>
      </c>
      <c r="M87" s="169">
        <v>201143</v>
      </c>
      <c r="N87" s="362">
        <v>201143</v>
      </c>
    </row>
    <row r="88" spans="1:24" ht="14.25">
      <c r="A88" s="801" t="s">
        <v>299</v>
      </c>
      <c r="B88" s="802"/>
      <c r="C88" s="802"/>
      <c r="D88" s="802"/>
      <c r="E88" s="802"/>
      <c r="F88" s="802"/>
      <c r="G88" s="802"/>
      <c r="H88" s="802"/>
      <c r="I88" s="802"/>
      <c r="J88" s="802"/>
      <c r="K88" s="802"/>
      <c r="L88" s="802"/>
      <c r="M88" s="802"/>
      <c r="N88" s="803"/>
      <c r="O88" s="65"/>
      <c r="P88" s="65"/>
      <c r="Q88" s="65"/>
      <c r="R88" s="65"/>
      <c r="S88" s="65"/>
      <c r="T88" s="65"/>
      <c r="U88" s="65"/>
      <c r="V88" s="65"/>
      <c r="W88" s="65"/>
      <c r="X88" s="65"/>
    </row>
    <row r="89" spans="1:24" ht="15" thickBot="1">
      <c r="A89" s="912" t="s">
        <v>23</v>
      </c>
      <c r="B89" s="913"/>
      <c r="C89" s="913"/>
      <c r="D89" s="913"/>
      <c r="E89" s="913"/>
      <c r="F89" s="913"/>
      <c r="G89" s="913"/>
      <c r="H89" s="913"/>
      <c r="I89" s="913"/>
      <c r="J89" s="913"/>
      <c r="K89" s="913"/>
      <c r="L89" s="913"/>
      <c r="M89" s="913"/>
      <c r="N89" s="914"/>
      <c r="O89" s="65"/>
      <c r="P89" s="65"/>
      <c r="Q89" s="65"/>
      <c r="R89" s="65"/>
      <c r="S89" s="65"/>
      <c r="T89" s="65"/>
      <c r="U89" s="65"/>
      <c r="V89" s="65"/>
      <c r="W89" s="65"/>
      <c r="X89" s="65"/>
    </row>
    <row r="90" spans="1:14" ht="15">
      <c r="A90" s="863"/>
      <c r="B90" s="982" t="s">
        <v>150</v>
      </c>
      <c r="C90" s="883" t="s">
        <v>24</v>
      </c>
      <c r="D90" s="16" t="s">
        <v>58</v>
      </c>
      <c r="E90" s="79">
        <v>0</v>
      </c>
      <c r="F90" s="79">
        <v>0</v>
      </c>
      <c r="G90" s="60">
        <v>0</v>
      </c>
      <c r="H90" s="59">
        <v>10</v>
      </c>
      <c r="I90" s="60" t="s">
        <v>7</v>
      </c>
      <c r="J90" s="60" t="s">
        <v>7</v>
      </c>
      <c r="K90" s="60" t="s">
        <v>7</v>
      </c>
      <c r="L90" s="60" t="s">
        <v>7</v>
      </c>
      <c r="M90" s="60" t="s">
        <v>7</v>
      </c>
      <c r="N90" s="80">
        <v>10</v>
      </c>
    </row>
    <row r="91" spans="1:14" ht="23.25">
      <c r="A91" s="864"/>
      <c r="B91" s="983"/>
      <c r="C91" s="969"/>
      <c r="D91" s="17" t="s">
        <v>14</v>
      </c>
      <c r="E91" s="74" t="s">
        <v>7</v>
      </c>
      <c r="F91" s="73" t="s">
        <v>7</v>
      </c>
      <c r="G91" s="74" t="s">
        <v>7</v>
      </c>
      <c r="H91" s="127">
        <v>15</v>
      </c>
      <c r="I91" s="128" t="s">
        <v>7</v>
      </c>
      <c r="J91" s="128" t="s">
        <v>7</v>
      </c>
      <c r="K91" s="129">
        <v>75</v>
      </c>
      <c r="L91" s="128" t="s">
        <v>7</v>
      </c>
      <c r="M91" s="129">
        <v>80</v>
      </c>
      <c r="N91" s="130">
        <v>80</v>
      </c>
    </row>
    <row r="92" spans="1:14" ht="22.5">
      <c r="A92" s="864"/>
      <c r="B92" s="984"/>
      <c r="C92" s="969"/>
      <c r="D92" s="17" t="s">
        <v>15</v>
      </c>
      <c r="E92" s="1027">
        <v>0</v>
      </c>
      <c r="F92" s="1028"/>
      <c r="G92" s="1028"/>
      <c r="H92" s="1028"/>
      <c r="I92" s="1028"/>
      <c r="J92" s="1028"/>
      <c r="K92" s="1028"/>
      <c r="L92" s="1028"/>
      <c r="M92" s="1028"/>
      <c r="N92" s="1029"/>
    </row>
    <row r="93" spans="1:14" ht="23.25" thickBot="1">
      <c r="A93" s="865"/>
      <c r="B93" s="985"/>
      <c r="C93" s="970"/>
      <c r="D93" s="18" t="s">
        <v>16</v>
      </c>
      <c r="E93" s="167" t="s">
        <v>7</v>
      </c>
      <c r="F93" s="167" t="s">
        <v>7</v>
      </c>
      <c r="G93" s="167" t="s">
        <v>7</v>
      </c>
      <c r="H93" s="167">
        <v>9</v>
      </c>
      <c r="I93" s="167">
        <v>26</v>
      </c>
      <c r="J93" s="167">
        <v>30</v>
      </c>
      <c r="K93" s="167">
        <v>31</v>
      </c>
      <c r="L93" s="167">
        <v>31</v>
      </c>
      <c r="M93" s="167">
        <v>31</v>
      </c>
      <c r="N93" s="205">
        <v>31</v>
      </c>
    </row>
    <row r="94" spans="1:14" ht="15">
      <c r="A94" s="863"/>
      <c r="B94" s="1024" t="s">
        <v>300</v>
      </c>
      <c r="C94" s="883" t="s">
        <v>24</v>
      </c>
      <c r="D94" s="16" t="s">
        <v>58</v>
      </c>
      <c r="E94" s="173">
        <v>0</v>
      </c>
      <c r="F94" s="173">
        <v>0</v>
      </c>
      <c r="G94" s="131">
        <v>0</v>
      </c>
      <c r="H94" s="174">
        <v>1</v>
      </c>
      <c r="I94" s="131" t="s">
        <v>7</v>
      </c>
      <c r="J94" s="131" t="s">
        <v>7</v>
      </c>
      <c r="K94" s="131" t="s">
        <v>7</v>
      </c>
      <c r="L94" s="131" t="s">
        <v>7</v>
      </c>
      <c r="M94" s="131" t="s">
        <v>7</v>
      </c>
      <c r="N94" s="175">
        <v>1</v>
      </c>
    </row>
    <row r="95" spans="1:14" ht="23.25">
      <c r="A95" s="864"/>
      <c r="B95" s="1025"/>
      <c r="C95" s="969"/>
      <c r="D95" s="17" t="s">
        <v>14</v>
      </c>
      <c r="E95" s="128" t="s">
        <v>7</v>
      </c>
      <c r="F95" s="176" t="s">
        <v>7</v>
      </c>
      <c r="G95" s="128" t="s">
        <v>7</v>
      </c>
      <c r="H95" s="127">
        <v>5</v>
      </c>
      <c r="I95" s="128" t="s">
        <v>7</v>
      </c>
      <c r="J95" s="128" t="s">
        <v>7</v>
      </c>
      <c r="K95" s="129">
        <v>25</v>
      </c>
      <c r="L95" s="128" t="s">
        <v>7</v>
      </c>
      <c r="M95" s="129">
        <v>27</v>
      </c>
      <c r="N95" s="130">
        <v>27</v>
      </c>
    </row>
    <row r="96" spans="1:14" ht="22.5">
      <c r="A96" s="864"/>
      <c r="B96" s="1025"/>
      <c r="C96" s="969"/>
      <c r="D96" s="17" t="s">
        <v>15</v>
      </c>
      <c r="E96" s="971">
        <v>0</v>
      </c>
      <c r="F96" s="972"/>
      <c r="G96" s="972"/>
      <c r="H96" s="972"/>
      <c r="I96" s="972"/>
      <c r="J96" s="972"/>
      <c r="K96" s="972"/>
      <c r="L96" s="972"/>
      <c r="M96" s="972"/>
      <c r="N96" s="973"/>
    </row>
    <row r="97" spans="1:14" ht="23.25" thickBot="1">
      <c r="A97" s="865"/>
      <c r="B97" s="1026"/>
      <c r="C97" s="970"/>
      <c r="D97" s="18" t="s">
        <v>16</v>
      </c>
      <c r="E97" s="167" t="s">
        <v>7</v>
      </c>
      <c r="F97" s="167" t="s">
        <v>7</v>
      </c>
      <c r="G97" s="167" t="s">
        <v>7</v>
      </c>
      <c r="H97" s="167">
        <v>2</v>
      </c>
      <c r="I97" s="167">
        <v>10</v>
      </c>
      <c r="J97" s="167">
        <v>11</v>
      </c>
      <c r="K97" s="167">
        <v>11</v>
      </c>
      <c r="L97" s="167">
        <v>11</v>
      </c>
      <c r="M97" s="167">
        <v>11</v>
      </c>
      <c r="N97" s="205">
        <v>11</v>
      </c>
    </row>
    <row r="98" spans="1:14" ht="15">
      <c r="A98" s="863"/>
      <c r="B98" s="1024" t="s">
        <v>301</v>
      </c>
      <c r="C98" s="883" t="s">
        <v>24</v>
      </c>
      <c r="D98" s="16" t="s">
        <v>58</v>
      </c>
      <c r="E98" s="173">
        <v>0</v>
      </c>
      <c r="F98" s="173">
        <v>0</v>
      </c>
      <c r="G98" s="131">
        <v>0</v>
      </c>
      <c r="H98" s="174">
        <v>2</v>
      </c>
      <c r="I98" s="131" t="s">
        <v>7</v>
      </c>
      <c r="J98" s="131" t="s">
        <v>7</v>
      </c>
      <c r="K98" s="131" t="s">
        <v>7</v>
      </c>
      <c r="L98" s="131" t="s">
        <v>7</v>
      </c>
      <c r="M98" s="131" t="s">
        <v>7</v>
      </c>
      <c r="N98" s="175">
        <v>2</v>
      </c>
    </row>
    <row r="99" spans="1:14" ht="23.25">
      <c r="A99" s="864"/>
      <c r="B99" s="1025"/>
      <c r="C99" s="969"/>
      <c r="D99" s="17" t="s">
        <v>14</v>
      </c>
      <c r="E99" s="128" t="s">
        <v>7</v>
      </c>
      <c r="F99" s="176" t="s">
        <v>7</v>
      </c>
      <c r="G99" s="128" t="s">
        <v>7</v>
      </c>
      <c r="H99" s="127">
        <v>10</v>
      </c>
      <c r="I99" s="128" t="s">
        <v>7</v>
      </c>
      <c r="J99" s="128" t="s">
        <v>7</v>
      </c>
      <c r="K99" s="129">
        <v>60</v>
      </c>
      <c r="L99" s="128" t="s">
        <v>7</v>
      </c>
      <c r="M99" s="129">
        <v>65</v>
      </c>
      <c r="N99" s="130">
        <v>65</v>
      </c>
    </row>
    <row r="100" spans="1:14" ht="22.5">
      <c r="A100" s="864"/>
      <c r="B100" s="1025"/>
      <c r="C100" s="969"/>
      <c r="D100" s="17" t="s">
        <v>15</v>
      </c>
      <c r="E100" s="971">
        <v>0</v>
      </c>
      <c r="F100" s="972"/>
      <c r="G100" s="972"/>
      <c r="H100" s="972"/>
      <c r="I100" s="972"/>
      <c r="J100" s="972"/>
      <c r="K100" s="972"/>
      <c r="L100" s="972"/>
      <c r="M100" s="972"/>
      <c r="N100" s="973"/>
    </row>
    <row r="101" spans="1:14" ht="23.25" thickBot="1">
      <c r="A101" s="865"/>
      <c r="B101" s="1026"/>
      <c r="C101" s="970"/>
      <c r="D101" s="18" t="s">
        <v>16</v>
      </c>
      <c r="E101" s="167" t="s">
        <v>7</v>
      </c>
      <c r="F101" s="167" t="s">
        <v>7</v>
      </c>
      <c r="G101" s="167" t="s">
        <v>7</v>
      </c>
      <c r="H101" s="167">
        <v>7</v>
      </c>
      <c r="I101" s="167">
        <v>16</v>
      </c>
      <c r="J101" s="167">
        <v>17</v>
      </c>
      <c r="K101" s="167">
        <v>18</v>
      </c>
      <c r="L101" s="167">
        <v>18</v>
      </c>
      <c r="M101" s="167">
        <v>18</v>
      </c>
      <c r="N101" s="205">
        <v>18</v>
      </c>
    </row>
    <row r="102" spans="1:14" ht="15">
      <c r="A102" s="1021"/>
      <c r="B102" s="1024" t="s">
        <v>302</v>
      </c>
      <c r="C102" s="883" t="s">
        <v>24</v>
      </c>
      <c r="D102" s="16" t="s">
        <v>58</v>
      </c>
      <c r="E102" s="173">
        <v>0</v>
      </c>
      <c r="F102" s="173">
        <v>0</v>
      </c>
      <c r="G102" s="131">
        <v>0</v>
      </c>
      <c r="H102" s="174">
        <v>4</v>
      </c>
      <c r="I102" s="131" t="s">
        <v>7</v>
      </c>
      <c r="J102" s="131" t="s">
        <v>7</v>
      </c>
      <c r="K102" s="131" t="s">
        <v>7</v>
      </c>
      <c r="L102" s="131" t="s">
        <v>7</v>
      </c>
      <c r="M102" s="131" t="s">
        <v>7</v>
      </c>
      <c r="N102" s="175">
        <v>4</v>
      </c>
    </row>
    <row r="103" spans="1:14" ht="23.25">
      <c r="A103" s="1022"/>
      <c r="B103" s="1025"/>
      <c r="C103" s="969"/>
      <c r="D103" s="17" t="s">
        <v>14</v>
      </c>
      <c r="E103" s="128" t="s">
        <v>7</v>
      </c>
      <c r="F103" s="176" t="s">
        <v>7</v>
      </c>
      <c r="G103" s="128" t="s">
        <v>7</v>
      </c>
      <c r="H103" s="127">
        <v>3</v>
      </c>
      <c r="I103" s="128" t="s">
        <v>7</v>
      </c>
      <c r="J103" s="128" t="s">
        <v>7</v>
      </c>
      <c r="K103" s="129">
        <v>15</v>
      </c>
      <c r="L103" s="128" t="s">
        <v>7</v>
      </c>
      <c r="M103" s="129">
        <v>16</v>
      </c>
      <c r="N103" s="130">
        <v>16</v>
      </c>
    </row>
    <row r="104" spans="1:14" ht="22.5">
      <c r="A104" s="1022"/>
      <c r="B104" s="1025"/>
      <c r="C104" s="969"/>
      <c r="D104" s="17" t="s">
        <v>15</v>
      </c>
      <c r="E104" s="971">
        <v>0</v>
      </c>
      <c r="F104" s="972"/>
      <c r="G104" s="972"/>
      <c r="H104" s="972"/>
      <c r="I104" s="972"/>
      <c r="J104" s="972"/>
      <c r="K104" s="972"/>
      <c r="L104" s="972"/>
      <c r="M104" s="972"/>
      <c r="N104" s="973"/>
    </row>
    <row r="105" spans="1:15" ht="23.25" thickBot="1">
      <c r="A105" s="1023"/>
      <c r="B105" s="1026"/>
      <c r="C105" s="970"/>
      <c r="D105" s="18" t="s">
        <v>16</v>
      </c>
      <c r="E105" s="167" t="s">
        <v>7</v>
      </c>
      <c r="F105" s="167" t="s">
        <v>7</v>
      </c>
      <c r="G105" s="167" t="s">
        <v>7</v>
      </c>
      <c r="H105" s="167">
        <v>12</v>
      </c>
      <c r="I105" s="167">
        <v>22</v>
      </c>
      <c r="J105" s="167">
        <v>25</v>
      </c>
      <c r="K105" s="167">
        <v>26</v>
      </c>
      <c r="L105" s="167">
        <v>26</v>
      </c>
      <c r="M105" s="167">
        <v>26</v>
      </c>
      <c r="N105" s="205">
        <v>26</v>
      </c>
      <c r="O105" s="65"/>
    </row>
    <row r="106" spans="1:14" ht="15">
      <c r="A106" s="863"/>
      <c r="B106" s="982" t="s">
        <v>327</v>
      </c>
      <c r="C106" s="883" t="s">
        <v>24</v>
      </c>
      <c r="D106" s="16" t="s">
        <v>58</v>
      </c>
      <c r="E106" s="173">
        <v>0</v>
      </c>
      <c r="F106" s="173">
        <v>0</v>
      </c>
      <c r="G106" s="131">
        <v>0</v>
      </c>
      <c r="H106" s="174">
        <v>7</v>
      </c>
      <c r="I106" s="131" t="s">
        <v>7</v>
      </c>
      <c r="J106" s="131" t="s">
        <v>7</v>
      </c>
      <c r="K106" s="131" t="s">
        <v>7</v>
      </c>
      <c r="L106" s="131" t="s">
        <v>7</v>
      </c>
      <c r="M106" s="131" t="s">
        <v>7</v>
      </c>
      <c r="N106" s="175">
        <v>7</v>
      </c>
    </row>
    <row r="107" spans="1:14" ht="23.25">
      <c r="A107" s="864"/>
      <c r="B107" s="983"/>
      <c r="C107" s="969"/>
      <c r="D107" s="17" t="s">
        <v>14</v>
      </c>
      <c r="E107" s="128" t="s">
        <v>7</v>
      </c>
      <c r="F107" s="176" t="s">
        <v>7</v>
      </c>
      <c r="G107" s="128" t="s">
        <v>7</v>
      </c>
      <c r="H107" s="127">
        <v>7</v>
      </c>
      <c r="I107" s="128" t="s">
        <v>7</v>
      </c>
      <c r="J107" s="128" t="s">
        <v>7</v>
      </c>
      <c r="K107" s="129">
        <v>16</v>
      </c>
      <c r="L107" s="128" t="s">
        <v>7</v>
      </c>
      <c r="M107" s="129">
        <v>16</v>
      </c>
      <c r="N107" s="130">
        <v>16</v>
      </c>
    </row>
    <row r="108" spans="1:14" ht="22.5">
      <c r="A108" s="864"/>
      <c r="B108" s="984"/>
      <c r="C108" s="969"/>
      <c r="D108" s="17" t="s">
        <v>15</v>
      </c>
      <c r="E108" s="971">
        <v>0</v>
      </c>
      <c r="F108" s="972"/>
      <c r="G108" s="972"/>
      <c r="H108" s="972"/>
      <c r="I108" s="972"/>
      <c r="J108" s="972"/>
      <c r="K108" s="972"/>
      <c r="L108" s="972"/>
      <c r="M108" s="972"/>
      <c r="N108" s="973"/>
    </row>
    <row r="109" spans="1:15" ht="23.25" thickBot="1">
      <c r="A109" s="865"/>
      <c r="B109" s="985"/>
      <c r="C109" s="970"/>
      <c r="D109" s="18" t="s">
        <v>16</v>
      </c>
      <c r="E109" s="167" t="s">
        <v>7</v>
      </c>
      <c r="F109" s="167" t="s">
        <v>7</v>
      </c>
      <c r="G109" s="167" t="s">
        <v>7</v>
      </c>
      <c r="H109" s="167">
        <v>11</v>
      </c>
      <c r="I109" s="167">
        <v>82</v>
      </c>
      <c r="J109" s="167">
        <v>88</v>
      </c>
      <c r="K109" s="167">
        <v>90</v>
      </c>
      <c r="L109" s="167">
        <v>90</v>
      </c>
      <c r="M109" s="167">
        <v>90</v>
      </c>
      <c r="N109" s="205">
        <v>90</v>
      </c>
      <c r="O109" s="65"/>
    </row>
    <row r="110" spans="1:14" ht="15" thickBot="1">
      <c r="A110" s="915" t="s">
        <v>29</v>
      </c>
      <c r="B110" s="916"/>
      <c r="C110" s="916"/>
      <c r="D110" s="916"/>
      <c r="E110" s="916"/>
      <c r="F110" s="916"/>
      <c r="G110" s="916"/>
      <c r="H110" s="916"/>
      <c r="I110" s="916"/>
      <c r="J110" s="916"/>
      <c r="K110" s="916"/>
      <c r="L110" s="916"/>
      <c r="M110" s="916"/>
      <c r="N110" s="917"/>
    </row>
    <row r="111" spans="1:14" ht="21.75" customHeight="1">
      <c r="A111" s="863"/>
      <c r="B111" s="982" t="s">
        <v>303</v>
      </c>
      <c r="C111" s="883" t="s">
        <v>24</v>
      </c>
      <c r="D111" s="16" t="s">
        <v>58</v>
      </c>
      <c r="E111" s="79">
        <v>0</v>
      </c>
      <c r="F111" s="79">
        <v>0</v>
      </c>
      <c r="G111" s="60">
        <v>0</v>
      </c>
      <c r="H111" s="59">
        <v>0</v>
      </c>
      <c r="I111" s="60" t="s">
        <v>7</v>
      </c>
      <c r="J111" s="60" t="s">
        <v>7</v>
      </c>
      <c r="K111" s="60" t="s">
        <v>7</v>
      </c>
      <c r="L111" s="60" t="s">
        <v>7</v>
      </c>
      <c r="M111" s="60" t="s">
        <v>7</v>
      </c>
      <c r="N111" s="80">
        <v>0</v>
      </c>
    </row>
    <row r="112" spans="1:14" ht="23.25">
      <c r="A112" s="864"/>
      <c r="B112" s="983"/>
      <c r="C112" s="969"/>
      <c r="D112" s="17" t="s">
        <v>14</v>
      </c>
      <c r="E112" s="128" t="s">
        <v>7</v>
      </c>
      <c r="F112" s="176" t="s">
        <v>7</v>
      </c>
      <c r="G112" s="128" t="s">
        <v>7</v>
      </c>
      <c r="H112" s="127">
        <v>5</v>
      </c>
      <c r="I112" s="128" t="s">
        <v>7</v>
      </c>
      <c r="J112" s="128" t="s">
        <v>7</v>
      </c>
      <c r="K112" s="129">
        <v>30</v>
      </c>
      <c r="L112" s="128" t="s">
        <v>7</v>
      </c>
      <c r="M112" s="129">
        <v>32</v>
      </c>
      <c r="N112" s="130">
        <v>32</v>
      </c>
    </row>
    <row r="113" spans="1:14" ht="26.25" customHeight="1">
      <c r="A113" s="864"/>
      <c r="B113" s="984"/>
      <c r="C113" s="969"/>
      <c r="D113" s="17" t="s">
        <v>15</v>
      </c>
      <c r="E113" s="971">
        <v>0</v>
      </c>
      <c r="F113" s="972"/>
      <c r="G113" s="972"/>
      <c r="H113" s="972"/>
      <c r="I113" s="972"/>
      <c r="J113" s="972"/>
      <c r="K113" s="972"/>
      <c r="L113" s="972"/>
      <c r="M113" s="972"/>
      <c r="N113" s="973"/>
    </row>
    <row r="114" spans="1:14" ht="33" customHeight="1" thickBot="1">
      <c r="A114" s="865"/>
      <c r="B114" s="985"/>
      <c r="C114" s="970"/>
      <c r="D114" s="18" t="s">
        <v>16</v>
      </c>
      <c r="E114" s="167" t="s">
        <v>7</v>
      </c>
      <c r="F114" s="167" t="s">
        <v>7</v>
      </c>
      <c r="G114" s="167" t="s">
        <v>7</v>
      </c>
      <c r="H114" s="167">
        <v>0</v>
      </c>
      <c r="I114" s="167">
        <v>0</v>
      </c>
      <c r="J114" s="167">
        <v>0</v>
      </c>
      <c r="K114" s="167">
        <v>0</v>
      </c>
      <c r="L114" s="167">
        <v>0</v>
      </c>
      <c r="M114" s="167">
        <v>0</v>
      </c>
      <c r="N114" s="361">
        <v>0</v>
      </c>
    </row>
    <row r="115" spans="1:14" ht="14.25" customHeight="1">
      <c r="A115" s="863"/>
      <c r="B115" s="982" t="s">
        <v>304</v>
      </c>
      <c r="C115" s="883" t="s">
        <v>24</v>
      </c>
      <c r="D115" s="16" t="s">
        <v>58</v>
      </c>
      <c r="E115" s="364">
        <v>0</v>
      </c>
      <c r="F115" s="364">
        <v>0</v>
      </c>
      <c r="G115" s="348">
        <v>0</v>
      </c>
      <c r="H115" s="347">
        <v>0</v>
      </c>
      <c r="I115" s="348" t="s">
        <v>7</v>
      </c>
      <c r="J115" s="348" t="s">
        <v>7</v>
      </c>
      <c r="K115" s="348" t="s">
        <v>7</v>
      </c>
      <c r="L115" s="348" t="s">
        <v>7</v>
      </c>
      <c r="M115" s="348" t="s">
        <v>7</v>
      </c>
      <c r="N115" s="365">
        <v>0</v>
      </c>
    </row>
    <row r="116" spans="1:23" ht="23.25">
      <c r="A116" s="864"/>
      <c r="B116" s="983"/>
      <c r="C116" s="969"/>
      <c r="D116" s="17" t="s">
        <v>14</v>
      </c>
      <c r="E116" s="128" t="s">
        <v>7</v>
      </c>
      <c r="F116" s="176" t="s">
        <v>7</v>
      </c>
      <c r="G116" s="128" t="s">
        <v>7</v>
      </c>
      <c r="H116" s="127">
        <v>8</v>
      </c>
      <c r="I116" s="128" t="s">
        <v>7</v>
      </c>
      <c r="J116" s="128" t="s">
        <v>7</v>
      </c>
      <c r="K116" s="129">
        <v>40</v>
      </c>
      <c r="L116" s="128" t="s">
        <v>7</v>
      </c>
      <c r="M116" s="129">
        <v>43</v>
      </c>
      <c r="N116" s="130">
        <v>43</v>
      </c>
      <c r="O116" s="65"/>
      <c r="P116" s="65"/>
      <c r="Q116" s="65"/>
      <c r="R116" s="65"/>
      <c r="S116" s="65"/>
      <c r="T116" s="65"/>
      <c r="U116" s="65"/>
      <c r="V116" s="65"/>
      <c r="W116" s="65"/>
    </row>
    <row r="117" spans="1:23" ht="22.5">
      <c r="A117" s="864"/>
      <c r="B117" s="984"/>
      <c r="C117" s="969"/>
      <c r="D117" s="17" t="s">
        <v>15</v>
      </c>
      <c r="E117" s="971">
        <v>0</v>
      </c>
      <c r="F117" s="972"/>
      <c r="G117" s="972"/>
      <c r="H117" s="972"/>
      <c r="I117" s="972"/>
      <c r="J117" s="972"/>
      <c r="K117" s="972"/>
      <c r="L117" s="972"/>
      <c r="M117" s="972"/>
      <c r="N117" s="973"/>
      <c r="O117" s="65"/>
      <c r="P117" s="65"/>
      <c r="Q117" s="65"/>
      <c r="R117" s="65"/>
      <c r="S117" s="65"/>
      <c r="T117" s="65"/>
      <c r="U117" s="65"/>
      <c r="V117" s="65"/>
      <c r="W117" s="65"/>
    </row>
    <row r="118" spans="1:14" ht="23.25" thickBot="1">
      <c r="A118" s="865"/>
      <c r="B118" s="985"/>
      <c r="C118" s="970"/>
      <c r="D118" s="18" t="s">
        <v>16</v>
      </c>
      <c r="E118" s="167" t="s">
        <v>7</v>
      </c>
      <c r="F118" s="167" t="s">
        <v>7</v>
      </c>
      <c r="G118" s="167" t="s">
        <v>7</v>
      </c>
      <c r="H118" s="167">
        <v>0</v>
      </c>
      <c r="I118" s="167">
        <v>9</v>
      </c>
      <c r="J118" s="167">
        <v>9</v>
      </c>
      <c r="K118" s="167">
        <v>9</v>
      </c>
      <c r="L118" s="167">
        <v>9</v>
      </c>
      <c r="M118" s="167">
        <v>9</v>
      </c>
      <c r="N118" s="205">
        <v>9</v>
      </c>
    </row>
    <row r="119" spans="1:14" ht="14.25" customHeight="1">
      <c r="A119" s="863"/>
      <c r="B119" s="982" t="s">
        <v>305</v>
      </c>
      <c r="C119" s="883" t="s">
        <v>12</v>
      </c>
      <c r="D119" s="16" t="s">
        <v>58</v>
      </c>
      <c r="E119" s="364">
        <v>0</v>
      </c>
      <c r="F119" s="364">
        <v>0</v>
      </c>
      <c r="G119" s="348">
        <v>0</v>
      </c>
      <c r="H119" s="347">
        <v>0</v>
      </c>
      <c r="I119" s="348" t="s">
        <v>7</v>
      </c>
      <c r="J119" s="348" t="s">
        <v>7</v>
      </c>
      <c r="K119" s="348" t="s">
        <v>7</v>
      </c>
      <c r="L119" s="348" t="s">
        <v>7</v>
      </c>
      <c r="M119" s="348" t="s">
        <v>7</v>
      </c>
      <c r="N119" s="365">
        <v>0</v>
      </c>
    </row>
    <row r="120" spans="1:23" ht="23.25">
      <c r="A120" s="864"/>
      <c r="B120" s="983"/>
      <c r="C120" s="969"/>
      <c r="D120" s="17" t="s">
        <v>14</v>
      </c>
      <c r="E120" s="128" t="s">
        <v>7</v>
      </c>
      <c r="F120" s="176" t="s">
        <v>7</v>
      </c>
      <c r="G120" s="128" t="s">
        <v>7</v>
      </c>
      <c r="H120" s="144">
        <v>17000</v>
      </c>
      <c r="I120" s="177" t="s">
        <v>7</v>
      </c>
      <c r="J120" s="177" t="s">
        <v>7</v>
      </c>
      <c r="K120" s="146">
        <v>35900</v>
      </c>
      <c r="L120" s="177" t="s">
        <v>7</v>
      </c>
      <c r="M120" s="146">
        <v>35900</v>
      </c>
      <c r="N120" s="147">
        <v>35900</v>
      </c>
      <c r="O120" s="65"/>
      <c r="P120" s="65"/>
      <c r="Q120" s="65"/>
      <c r="R120" s="65"/>
      <c r="S120" s="65"/>
      <c r="T120" s="65"/>
      <c r="U120" s="65"/>
      <c r="V120" s="65"/>
      <c r="W120" s="65"/>
    </row>
    <row r="121" spans="1:23" ht="22.5">
      <c r="A121" s="864"/>
      <c r="B121" s="984"/>
      <c r="C121" s="969"/>
      <c r="D121" s="17" t="s">
        <v>15</v>
      </c>
      <c r="E121" s="971">
        <v>0</v>
      </c>
      <c r="F121" s="972"/>
      <c r="G121" s="972"/>
      <c r="H121" s="972"/>
      <c r="I121" s="972"/>
      <c r="J121" s="972"/>
      <c r="K121" s="972"/>
      <c r="L121" s="972"/>
      <c r="M121" s="972"/>
      <c r="N121" s="973"/>
      <c r="O121" s="65"/>
      <c r="P121" s="65"/>
      <c r="Q121" s="65"/>
      <c r="R121" s="65"/>
      <c r="S121" s="65"/>
      <c r="T121" s="65"/>
      <c r="U121" s="65"/>
      <c r="V121" s="65"/>
      <c r="W121" s="65"/>
    </row>
    <row r="122" spans="1:14" ht="23.25" thickBot="1">
      <c r="A122" s="865"/>
      <c r="B122" s="985"/>
      <c r="C122" s="970"/>
      <c r="D122" s="18" t="s">
        <v>16</v>
      </c>
      <c r="E122" s="167" t="s">
        <v>7</v>
      </c>
      <c r="F122" s="167" t="s">
        <v>7</v>
      </c>
      <c r="G122" s="167" t="s">
        <v>7</v>
      </c>
      <c r="H122" s="167">
        <v>1109</v>
      </c>
      <c r="I122" s="167">
        <v>19692</v>
      </c>
      <c r="J122" s="169">
        <v>20315</v>
      </c>
      <c r="K122" s="169">
        <v>35815</v>
      </c>
      <c r="L122" s="169">
        <v>35815</v>
      </c>
      <c r="M122" s="169">
        <v>35815</v>
      </c>
      <c r="N122" s="362">
        <v>35815</v>
      </c>
    </row>
    <row r="123" spans="1:24" ht="14.25">
      <c r="A123" s="801" t="s">
        <v>306</v>
      </c>
      <c r="B123" s="802"/>
      <c r="C123" s="802"/>
      <c r="D123" s="802"/>
      <c r="E123" s="802"/>
      <c r="F123" s="802"/>
      <c r="G123" s="802"/>
      <c r="H123" s="802"/>
      <c r="I123" s="802"/>
      <c r="J123" s="802"/>
      <c r="K123" s="802"/>
      <c r="L123" s="802"/>
      <c r="M123" s="802"/>
      <c r="N123" s="803"/>
      <c r="O123" s="65"/>
      <c r="P123" s="65"/>
      <c r="Q123" s="65"/>
      <c r="R123" s="65"/>
      <c r="S123" s="65"/>
      <c r="T123" s="65"/>
      <c r="U123" s="65"/>
      <c r="V123" s="65"/>
      <c r="W123" s="65"/>
      <c r="X123" s="65"/>
    </row>
    <row r="124" spans="1:24" ht="15" thickBot="1">
      <c r="A124" s="912" t="s">
        <v>23</v>
      </c>
      <c r="B124" s="913"/>
      <c r="C124" s="913"/>
      <c r="D124" s="913"/>
      <c r="E124" s="913"/>
      <c r="F124" s="913"/>
      <c r="G124" s="913"/>
      <c r="H124" s="913"/>
      <c r="I124" s="913"/>
      <c r="J124" s="913"/>
      <c r="K124" s="913"/>
      <c r="L124" s="913"/>
      <c r="M124" s="913"/>
      <c r="N124" s="914"/>
      <c r="O124" s="65"/>
      <c r="P124" s="65"/>
      <c r="Q124" s="65"/>
      <c r="R124" s="65"/>
      <c r="S124" s="65"/>
      <c r="T124" s="65"/>
      <c r="U124" s="65"/>
      <c r="V124" s="65"/>
      <c r="W124" s="65"/>
      <c r="X124" s="65"/>
    </row>
    <row r="125" spans="1:14" ht="15">
      <c r="A125" s="863"/>
      <c r="B125" s="982" t="s">
        <v>307</v>
      </c>
      <c r="C125" s="883" t="s">
        <v>24</v>
      </c>
      <c r="D125" s="16" t="s">
        <v>58</v>
      </c>
      <c r="E125" s="173">
        <v>0</v>
      </c>
      <c r="F125" s="173">
        <v>0</v>
      </c>
      <c r="G125" s="131">
        <v>3</v>
      </c>
      <c r="H125" s="174">
        <v>19</v>
      </c>
      <c r="I125" s="131" t="s">
        <v>7</v>
      </c>
      <c r="J125" s="131" t="s">
        <v>7</v>
      </c>
      <c r="K125" s="131" t="s">
        <v>7</v>
      </c>
      <c r="L125" s="131" t="s">
        <v>7</v>
      </c>
      <c r="M125" s="131" t="s">
        <v>7</v>
      </c>
      <c r="N125" s="175">
        <v>19</v>
      </c>
    </row>
    <row r="126" spans="1:14" ht="23.25">
      <c r="A126" s="864"/>
      <c r="B126" s="983"/>
      <c r="C126" s="969"/>
      <c r="D126" s="17" t="s">
        <v>14</v>
      </c>
      <c r="E126" s="128" t="s">
        <v>7</v>
      </c>
      <c r="F126" s="176" t="s">
        <v>7</v>
      </c>
      <c r="G126" s="128" t="s">
        <v>7</v>
      </c>
      <c r="H126" s="127">
        <v>10</v>
      </c>
      <c r="I126" s="128" t="s">
        <v>7</v>
      </c>
      <c r="J126" s="128" t="s">
        <v>7</v>
      </c>
      <c r="K126" s="129">
        <v>57</v>
      </c>
      <c r="L126" s="128" t="s">
        <v>7</v>
      </c>
      <c r="M126" s="129">
        <v>60</v>
      </c>
      <c r="N126" s="130">
        <v>60</v>
      </c>
    </row>
    <row r="127" spans="1:14" ht="22.5">
      <c r="A127" s="864"/>
      <c r="B127" s="984"/>
      <c r="C127" s="969"/>
      <c r="D127" s="17" t="s">
        <v>15</v>
      </c>
      <c r="E127" s="971">
        <v>0</v>
      </c>
      <c r="F127" s="972"/>
      <c r="G127" s="972"/>
      <c r="H127" s="972"/>
      <c r="I127" s="972"/>
      <c r="J127" s="972"/>
      <c r="K127" s="972"/>
      <c r="L127" s="972"/>
      <c r="M127" s="972"/>
      <c r="N127" s="973"/>
    </row>
    <row r="128" spans="1:15" ht="23.25" thickBot="1">
      <c r="A128" s="865"/>
      <c r="B128" s="985"/>
      <c r="C128" s="970"/>
      <c r="D128" s="18" t="s">
        <v>16</v>
      </c>
      <c r="E128" s="167" t="s">
        <v>7</v>
      </c>
      <c r="F128" s="167" t="s">
        <v>7</v>
      </c>
      <c r="G128" s="167" t="s">
        <v>7</v>
      </c>
      <c r="H128" s="167">
        <v>28</v>
      </c>
      <c r="I128" s="167">
        <v>57</v>
      </c>
      <c r="J128" s="167">
        <v>68</v>
      </c>
      <c r="K128" s="167">
        <v>71</v>
      </c>
      <c r="L128" s="167">
        <v>71</v>
      </c>
      <c r="M128" s="167">
        <v>71</v>
      </c>
      <c r="N128" s="205">
        <v>71</v>
      </c>
      <c r="O128" s="65"/>
    </row>
    <row r="129" spans="1:14" ht="15">
      <c r="A129" s="886" t="s">
        <v>309</v>
      </c>
      <c r="B129" s="982" t="s">
        <v>308</v>
      </c>
      <c r="C129" s="883" t="s">
        <v>24</v>
      </c>
      <c r="D129" s="16" t="s">
        <v>58</v>
      </c>
      <c r="E129" s="173">
        <v>0</v>
      </c>
      <c r="F129" s="173">
        <v>0</v>
      </c>
      <c r="G129" s="131">
        <v>0</v>
      </c>
      <c r="H129" s="174">
        <v>1</v>
      </c>
      <c r="I129" s="131" t="s">
        <v>7</v>
      </c>
      <c r="J129" s="131" t="s">
        <v>7</v>
      </c>
      <c r="K129" s="131" t="s">
        <v>7</v>
      </c>
      <c r="L129" s="131" t="s">
        <v>7</v>
      </c>
      <c r="M129" s="131" t="s">
        <v>7</v>
      </c>
      <c r="N129" s="175">
        <v>1</v>
      </c>
    </row>
    <row r="130" spans="1:14" ht="23.25">
      <c r="A130" s="887"/>
      <c r="B130" s="983"/>
      <c r="C130" s="969"/>
      <c r="D130" s="17" t="s">
        <v>14</v>
      </c>
      <c r="E130" s="128" t="s">
        <v>7</v>
      </c>
      <c r="F130" s="176" t="s">
        <v>7</v>
      </c>
      <c r="G130" s="128" t="s">
        <v>7</v>
      </c>
      <c r="H130" s="127">
        <v>2</v>
      </c>
      <c r="I130" s="128" t="s">
        <v>7</v>
      </c>
      <c r="J130" s="128" t="s">
        <v>7</v>
      </c>
      <c r="K130" s="129">
        <v>10</v>
      </c>
      <c r="L130" s="128" t="s">
        <v>7</v>
      </c>
      <c r="M130" s="129">
        <v>10</v>
      </c>
      <c r="N130" s="130">
        <v>10</v>
      </c>
    </row>
    <row r="131" spans="1:14" ht="22.5">
      <c r="A131" s="887"/>
      <c r="B131" s="984"/>
      <c r="C131" s="969"/>
      <c r="D131" s="17" t="s">
        <v>15</v>
      </c>
      <c r="E131" s="971">
        <v>0</v>
      </c>
      <c r="F131" s="972"/>
      <c r="G131" s="972"/>
      <c r="H131" s="972"/>
      <c r="I131" s="972"/>
      <c r="J131" s="972"/>
      <c r="K131" s="972"/>
      <c r="L131" s="972"/>
      <c r="M131" s="972"/>
      <c r="N131" s="973"/>
    </row>
    <row r="132" spans="1:14" ht="23.25" thickBot="1">
      <c r="A132" s="888"/>
      <c r="B132" s="985"/>
      <c r="C132" s="970"/>
      <c r="D132" s="18" t="s">
        <v>16</v>
      </c>
      <c r="E132" s="167" t="s">
        <v>7</v>
      </c>
      <c r="F132" s="167" t="s">
        <v>7</v>
      </c>
      <c r="G132" s="167" t="s">
        <v>7</v>
      </c>
      <c r="H132" s="167">
        <v>2</v>
      </c>
      <c r="I132" s="167">
        <v>9</v>
      </c>
      <c r="J132" s="167">
        <v>15</v>
      </c>
      <c r="K132" s="167">
        <v>17</v>
      </c>
      <c r="L132" s="167">
        <v>17</v>
      </c>
      <c r="M132" s="167">
        <v>17</v>
      </c>
      <c r="N132" s="205">
        <v>17</v>
      </c>
    </row>
    <row r="133" spans="1:14" ht="15">
      <c r="A133" s="863"/>
      <c r="B133" s="982" t="s">
        <v>310</v>
      </c>
      <c r="C133" s="883" t="s">
        <v>24</v>
      </c>
      <c r="D133" s="16" t="s">
        <v>58</v>
      </c>
      <c r="E133" s="173">
        <v>0</v>
      </c>
      <c r="F133" s="173">
        <v>0</v>
      </c>
      <c r="G133" s="131">
        <v>2</v>
      </c>
      <c r="H133" s="174">
        <v>8</v>
      </c>
      <c r="I133" s="131" t="s">
        <v>7</v>
      </c>
      <c r="J133" s="131" t="s">
        <v>7</v>
      </c>
      <c r="K133" s="131" t="s">
        <v>7</v>
      </c>
      <c r="L133" s="131" t="s">
        <v>7</v>
      </c>
      <c r="M133" s="131" t="s">
        <v>7</v>
      </c>
      <c r="N133" s="175">
        <v>8</v>
      </c>
    </row>
    <row r="134" spans="1:14" ht="23.25">
      <c r="A134" s="864"/>
      <c r="B134" s="983"/>
      <c r="C134" s="969"/>
      <c r="D134" s="17" t="s">
        <v>14</v>
      </c>
      <c r="E134" s="128" t="s">
        <v>7</v>
      </c>
      <c r="F134" s="176" t="s">
        <v>7</v>
      </c>
      <c r="G134" s="128" t="s">
        <v>7</v>
      </c>
      <c r="H134" s="127">
        <v>5</v>
      </c>
      <c r="I134" s="128" t="s">
        <v>7</v>
      </c>
      <c r="J134" s="128" t="s">
        <v>7</v>
      </c>
      <c r="K134" s="129">
        <v>30</v>
      </c>
      <c r="L134" s="128" t="s">
        <v>7</v>
      </c>
      <c r="M134" s="129">
        <v>30</v>
      </c>
      <c r="N134" s="130">
        <v>30</v>
      </c>
    </row>
    <row r="135" spans="1:14" ht="22.5">
      <c r="A135" s="864"/>
      <c r="B135" s="984"/>
      <c r="C135" s="969"/>
      <c r="D135" s="17" t="s">
        <v>15</v>
      </c>
      <c r="E135" s="971">
        <v>0</v>
      </c>
      <c r="F135" s="972"/>
      <c r="G135" s="972"/>
      <c r="H135" s="972"/>
      <c r="I135" s="972"/>
      <c r="J135" s="972"/>
      <c r="K135" s="972"/>
      <c r="L135" s="972"/>
      <c r="M135" s="972"/>
      <c r="N135" s="973"/>
    </row>
    <row r="136" spans="1:14" ht="23.25" thickBot="1">
      <c r="A136" s="865"/>
      <c r="B136" s="985"/>
      <c r="C136" s="970"/>
      <c r="D136" s="18" t="s">
        <v>16</v>
      </c>
      <c r="E136" s="84" t="s">
        <v>7</v>
      </c>
      <c r="F136" s="84" t="s">
        <v>7</v>
      </c>
      <c r="G136" s="84" t="s">
        <v>7</v>
      </c>
      <c r="H136" s="84">
        <v>2</v>
      </c>
      <c r="I136" s="84">
        <v>17</v>
      </c>
      <c r="J136" s="84">
        <v>23</v>
      </c>
      <c r="K136" s="84">
        <v>25</v>
      </c>
      <c r="L136" s="84">
        <v>25</v>
      </c>
      <c r="M136" s="84">
        <v>25</v>
      </c>
      <c r="N136" s="205">
        <v>25</v>
      </c>
    </row>
    <row r="137" spans="1:14" ht="15" thickBot="1">
      <c r="A137" s="915" t="s">
        <v>29</v>
      </c>
      <c r="B137" s="916"/>
      <c r="C137" s="916"/>
      <c r="D137" s="916"/>
      <c r="E137" s="916"/>
      <c r="F137" s="916"/>
      <c r="G137" s="916"/>
      <c r="H137" s="916"/>
      <c r="I137" s="916"/>
      <c r="J137" s="916"/>
      <c r="K137" s="916"/>
      <c r="L137" s="916"/>
      <c r="M137" s="916"/>
      <c r="N137" s="917"/>
    </row>
    <row r="138" spans="1:14" ht="15">
      <c r="A138" s="886" t="s">
        <v>293</v>
      </c>
      <c r="B138" s="982" t="s">
        <v>311</v>
      </c>
      <c r="C138" s="883" t="s">
        <v>24</v>
      </c>
      <c r="D138" s="16" t="s">
        <v>58</v>
      </c>
      <c r="E138" s="79">
        <v>0</v>
      </c>
      <c r="F138" s="79">
        <v>0</v>
      </c>
      <c r="G138" s="72">
        <v>18926</v>
      </c>
      <c r="H138" s="71" t="s">
        <v>294</v>
      </c>
      <c r="I138" s="72" t="s">
        <v>7</v>
      </c>
      <c r="J138" s="72" t="s">
        <v>7</v>
      </c>
      <c r="K138" s="72" t="s">
        <v>7</v>
      </c>
      <c r="L138" s="72" t="s">
        <v>7</v>
      </c>
      <c r="M138" s="72" t="s">
        <v>7</v>
      </c>
      <c r="N138" s="88" t="s">
        <v>294</v>
      </c>
    </row>
    <row r="139" spans="1:14" ht="23.25">
      <c r="A139" s="887"/>
      <c r="B139" s="983"/>
      <c r="C139" s="969"/>
      <c r="D139" s="17" t="s">
        <v>14</v>
      </c>
      <c r="E139" s="89" t="s">
        <v>7</v>
      </c>
      <c r="F139" s="90" t="s">
        <v>7</v>
      </c>
      <c r="G139" s="89" t="s">
        <v>7</v>
      </c>
      <c r="H139" s="91">
        <v>100000</v>
      </c>
      <c r="I139" s="89" t="s">
        <v>7</v>
      </c>
      <c r="J139" s="89" t="s">
        <v>7</v>
      </c>
      <c r="K139" s="92">
        <v>500000</v>
      </c>
      <c r="L139" s="89" t="s">
        <v>7</v>
      </c>
      <c r="M139" s="92">
        <v>550000</v>
      </c>
      <c r="N139" s="93">
        <v>550000</v>
      </c>
    </row>
    <row r="140" spans="1:14" ht="22.5">
      <c r="A140" s="887"/>
      <c r="B140" s="984"/>
      <c r="C140" s="969"/>
      <c r="D140" s="17" t="s">
        <v>15</v>
      </c>
      <c r="E140" s="1018">
        <v>0</v>
      </c>
      <c r="F140" s="1019"/>
      <c r="G140" s="1019"/>
      <c r="H140" s="1019"/>
      <c r="I140" s="1019"/>
      <c r="J140" s="1019"/>
      <c r="K140" s="1019"/>
      <c r="L140" s="1019"/>
      <c r="M140" s="1019"/>
      <c r="N140" s="1020"/>
    </row>
    <row r="141" spans="1:14" ht="66" customHeight="1" thickBot="1">
      <c r="A141" s="888"/>
      <c r="B141" s="985"/>
      <c r="C141" s="970"/>
      <c r="D141" s="18" t="s">
        <v>16</v>
      </c>
      <c r="E141" s="169" t="s">
        <v>7</v>
      </c>
      <c r="F141" s="169" t="s">
        <v>7</v>
      </c>
      <c r="G141" s="169" t="s">
        <v>7</v>
      </c>
      <c r="H141" s="169">
        <v>0</v>
      </c>
      <c r="I141" s="169">
        <v>14799</v>
      </c>
      <c r="J141" s="169">
        <v>307797</v>
      </c>
      <c r="K141" s="169">
        <v>386677</v>
      </c>
      <c r="L141" s="169">
        <v>390177</v>
      </c>
      <c r="M141" s="169">
        <v>390177</v>
      </c>
      <c r="N141" s="362">
        <v>390177</v>
      </c>
    </row>
    <row r="142" spans="1:14" ht="15">
      <c r="A142" s="863"/>
      <c r="B142" s="982" t="s">
        <v>312</v>
      </c>
      <c r="C142" s="883" t="s">
        <v>161</v>
      </c>
      <c r="D142" s="16" t="s">
        <v>58</v>
      </c>
      <c r="E142" s="364">
        <v>0</v>
      </c>
      <c r="F142" s="364">
        <v>0</v>
      </c>
      <c r="G142" s="348">
        <v>0</v>
      </c>
      <c r="H142" s="347">
        <v>0</v>
      </c>
      <c r="I142" s="348" t="s">
        <v>7</v>
      </c>
      <c r="J142" s="348" t="s">
        <v>7</v>
      </c>
      <c r="K142" s="348" t="s">
        <v>7</v>
      </c>
      <c r="L142" s="348" t="s">
        <v>7</v>
      </c>
      <c r="M142" s="348" t="s">
        <v>7</v>
      </c>
      <c r="N142" s="365">
        <v>0</v>
      </c>
    </row>
    <row r="143" spans="1:14" ht="23.25">
      <c r="A143" s="864"/>
      <c r="B143" s="983"/>
      <c r="C143" s="969"/>
      <c r="D143" s="17" t="s">
        <v>14</v>
      </c>
      <c r="E143" s="177" t="s">
        <v>7</v>
      </c>
      <c r="F143" s="366" t="s">
        <v>7</v>
      </c>
      <c r="G143" s="177" t="s">
        <v>7</v>
      </c>
      <c r="H143" s="144">
        <v>15000000</v>
      </c>
      <c r="I143" s="177" t="s">
        <v>7</v>
      </c>
      <c r="J143" s="177" t="s">
        <v>7</v>
      </c>
      <c r="K143" s="146">
        <v>80000000</v>
      </c>
      <c r="L143" s="177" t="s">
        <v>7</v>
      </c>
      <c r="M143" s="146">
        <v>82000000</v>
      </c>
      <c r="N143" s="147">
        <v>82000000</v>
      </c>
    </row>
    <row r="144" spans="1:14" ht="22.5">
      <c r="A144" s="864"/>
      <c r="B144" s="984"/>
      <c r="C144" s="969"/>
      <c r="D144" s="17" t="s">
        <v>15</v>
      </c>
      <c r="E144" s="979">
        <v>0</v>
      </c>
      <c r="F144" s="980"/>
      <c r="G144" s="980"/>
      <c r="H144" s="980"/>
      <c r="I144" s="980"/>
      <c r="J144" s="980"/>
      <c r="K144" s="980"/>
      <c r="L144" s="980"/>
      <c r="M144" s="980"/>
      <c r="N144" s="981"/>
    </row>
    <row r="145" spans="1:14" ht="23.25" thickBot="1">
      <c r="A145" s="865"/>
      <c r="B145" s="985"/>
      <c r="C145" s="970"/>
      <c r="D145" s="18" t="s">
        <v>16</v>
      </c>
      <c r="E145" s="169" t="s">
        <v>7</v>
      </c>
      <c r="F145" s="169" t="s">
        <v>7</v>
      </c>
      <c r="G145" s="169" t="s">
        <v>7</v>
      </c>
      <c r="H145" s="169">
        <v>0</v>
      </c>
      <c r="I145" s="169">
        <v>0</v>
      </c>
      <c r="J145" s="169">
        <v>3293512</v>
      </c>
      <c r="K145" s="169">
        <v>32823479</v>
      </c>
      <c r="L145" s="169">
        <v>35593029</v>
      </c>
      <c r="M145" s="169">
        <v>35593029</v>
      </c>
      <c r="N145" s="367">
        <v>35593029</v>
      </c>
    </row>
    <row r="146" spans="1:24" ht="14.25">
      <c r="A146" s="801" t="s">
        <v>328</v>
      </c>
      <c r="B146" s="802"/>
      <c r="C146" s="802"/>
      <c r="D146" s="802"/>
      <c r="E146" s="802"/>
      <c r="F146" s="802"/>
      <c r="G146" s="802"/>
      <c r="H146" s="802"/>
      <c r="I146" s="802"/>
      <c r="J146" s="802"/>
      <c r="K146" s="802"/>
      <c r="L146" s="802"/>
      <c r="M146" s="802"/>
      <c r="N146" s="803"/>
      <c r="O146" s="65"/>
      <c r="P146" s="65"/>
      <c r="Q146" s="65"/>
      <c r="R146" s="65"/>
      <c r="S146" s="65"/>
      <c r="T146" s="65"/>
      <c r="U146" s="65"/>
      <c r="V146" s="65"/>
      <c r="W146" s="65"/>
      <c r="X146" s="65"/>
    </row>
    <row r="147" spans="1:24" ht="15" thickBot="1">
      <c r="A147" s="912" t="s">
        <v>23</v>
      </c>
      <c r="B147" s="913"/>
      <c r="C147" s="913"/>
      <c r="D147" s="913"/>
      <c r="E147" s="913"/>
      <c r="F147" s="913"/>
      <c r="G147" s="913"/>
      <c r="H147" s="913"/>
      <c r="I147" s="913"/>
      <c r="J147" s="913"/>
      <c r="K147" s="913"/>
      <c r="L147" s="913"/>
      <c r="M147" s="913"/>
      <c r="N147" s="914"/>
      <c r="O147" s="65"/>
      <c r="P147" s="65"/>
      <c r="Q147" s="65"/>
      <c r="R147" s="65"/>
      <c r="S147" s="65"/>
      <c r="T147" s="65"/>
      <c r="U147" s="65"/>
      <c r="V147" s="65"/>
      <c r="W147" s="65"/>
      <c r="X147" s="65"/>
    </row>
    <row r="148" spans="1:14" ht="15">
      <c r="A148" s="886"/>
      <c r="B148" s="982" t="s">
        <v>313</v>
      </c>
      <c r="C148" s="883" t="s">
        <v>24</v>
      </c>
      <c r="D148" s="16" t="s">
        <v>58</v>
      </c>
      <c r="E148" s="173">
        <v>0</v>
      </c>
      <c r="F148" s="173">
        <v>0</v>
      </c>
      <c r="G148" s="131">
        <v>0</v>
      </c>
      <c r="H148" s="174">
        <v>0</v>
      </c>
      <c r="I148" s="131" t="s">
        <v>7</v>
      </c>
      <c r="J148" s="131" t="s">
        <v>7</v>
      </c>
      <c r="K148" s="131" t="s">
        <v>7</v>
      </c>
      <c r="L148" s="131" t="s">
        <v>7</v>
      </c>
      <c r="M148" s="131" t="s">
        <v>7</v>
      </c>
      <c r="N148" s="175">
        <v>0</v>
      </c>
    </row>
    <row r="149" spans="1:14" ht="23.25">
      <c r="A149" s="887"/>
      <c r="B149" s="983"/>
      <c r="C149" s="969"/>
      <c r="D149" s="17" t="s">
        <v>14</v>
      </c>
      <c r="E149" s="128" t="s">
        <v>7</v>
      </c>
      <c r="F149" s="176" t="s">
        <v>7</v>
      </c>
      <c r="G149" s="128" t="s">
        <v>7</v>
      </c>
      <c r="H149" s="127">
        <v>3</v>
      </c>
      <c r="I149" s="128" t="s">
        <v>7</v>
      </c>
      <c r="J149" s="128" t="s">
        <v>7</v>
      </c>
      <c r="K149" s="129">
        <v>8</v>
      </c>
      <c r="L149" s="128" t="s">
        <v>7</v>
      </c>
      <c r="M149" s="129">
        <v>8</v>
      </c>
      <c r="N149" s="130">
        <v>8</v>
      </c>
    </row>
    <row r="150" spans="1:14" ht="22.5">
      <c r="A150" s="887"/>
      <c r="B150" s="984"/>
      <c r="C150" s="969"/>
      <c r="D150" s="17" t="s">
        <v>15</v>
      </c>
      <c r="E150" s="971">
        <v>0</v>
      </c>
      <c r="F150" s="972"/>
      <c r="G150" s="972"/>
      <c r="H150" s="972"/>
      <c r="I150" s="972"/>
      <c r="J150" s="972"/>
      <c r="K150" s="972"/>
      <c r="L150" s="972"/>
      <c r="M150" s="972"/>
      <c r="N150" s="973"/>
    </row>
    <row r="151" spans="1:14" ht="23.25" thickBot="1">
      <c r="A151" s="888"/>
      <c r="B151" s="985"/>
      <c r="C151" s="970"/>
      <c r="D151" s="18" t="s">
        <v>16</v>
      </c>
      <c r="E151" s="167" t="s">
        <v>7</v>
      </c>
      <c r="F151" s="167" t="s">
        <v>7</v>
      </c>
      <c r="G151" s="167" t="s">
        <v>7</v>
      </c>
      <c r="H151" s="167">
        <v>2</v>
      </c>
      <c r="I151" s="167">
        <v>12</v>
      </c>
      <c r="J151" s="167">
        <v>12</v>
      </c>
      <c r="K151" s="167">
        <v>12</v>
      </c>
      <c r="L151" s="167">
        <v>12</v>
      </c>
      <c r="M151" s="167">
        <v>12</v>
      </c>
      <c r="N151" s="205">
        <v>12</v>
      </c>
    </row>
    <row r="152" spans="1:14" ht="15">
      <c r="A152" s="863"/>
      <c r="B152" s="982" t="s">
        <v>314</v>
      </c>
      <c r="C152" s="883" t="s">
        <v>24</v>
      </c>
      <c r="D152" s="16" t="s">
        <v>58</v>
      </c>
      <c r="E152" s="173">
        <v>0</v>
      </c>
      <c r="F152" s="173">
        <v>0</v>
      </c>
      <c r="G152" s="131">
        <v>0</v>
      </c>
      <c r="H152" s="174">
        <v>0</v>
      </c>
      <c r="I152" s="131" t="s">
        <v>7</v>
      </c>
      <c r="J152" s="131" t="s">
        <v>7</v>
      </c>
      <c r="K152" s="131" t="s">
        <v>7</v>
      </c>
      <c r="L152" s="131" t="s">
        <v>7</v>
      </c>
      <c r="M152" s="131" t="s">
        <v>7</v>
      </c>
      <c r="N152" s="175">
        <v>0</v>
      </c>
    </row>
    <row r="153" spans="1:14" ht="23.25">
      <c r="A153" s="864"/>
      <c r="B153" s="983"/>
      <c r="C153" s="969"/>
      <c r="D153" s="17" t="s">
        <v>14</v>
      </c>
      <c r="E153" s="128" t="s">
        <v>7</v>
      </c>
      <c r="F153" s="176" t="s">
        <v>7</v>
      </c>
      <c r="G153" s="128" t="s">
        <v>7</v>
      </c>
      <c r="H153" s="127">
        <v>2</v>
      </c>
      <c r="I153" s="128" t="s">
        <v>7</v>
      </c>
      <c r="J153" s="128" t="s">
        <v>7</v>
      </c>
      <c r="K153" s="129">
        <v>5</v>
      </c>
      <c r="L153" s="128" t="s">
        <v>7</v>
      </c>
      <c r="M153" s="129">
        <v>5</v>
      </c>
      <c r="N153" s="130">
        <v>5</v>
      </c>
    </row>
    <row r="154" spans="1:14" ht="22.5">
      <c r="A154" s="864"/>
      <c r="B154" s="984"/>
      <c r="C154" s="969"/>
      <c r="D154" s="17" t="s">
        <v>15</v>
      </c>
      <c r="E154" s="971">
        <v>0</v>
      </c>
      <c r="F154" s="972"/>
      <c r="G154" s="972"/>
      <c r="H154" s="972"/>
      <c r="I154" s="972"/>
      <c r="J154" s="972"/>
      <c r="K154" s="972"/>
      <c r="L154" s="972"/>
      <c r="M154" s="972"/>
      <c r="N154" s="973"/>
    </row>
    <row r="155" spans="1:14" ht="23.25" thickBot="1">
      <c r="A155" s="865"/>
      <c r="B155" s="985"/>
      <c r="C155" s="970"/>
      <c r="D155" s="18" t="s">
        <v>16</v>
      </c>
      <c r="E155" s="167" t="s">
        <v>7</v>
      </c>
      <c r="F155" s="167" t="s">
        <v>7</v>
      </c>
      <c r="G155" s="167" t="s">
        <v>7</v>
      </c>
      <c r="H155" s="167">
        <v>2</v>
      </c>
      <c r="I155" s="167">
        <v>18</v>
      </c>
      <c r="J155" s="167">
        <v>18</v>
      </c>
      <c r="K155" s="167">
        <v>18</v>
      </c>
      <c r="L155" s="167">
        <v>18</v>
      </c>
      <c r="M155" s="167">
        <v>18</v>
      </c>
      <c r="N155" s="205">
        <v>18</v>
      </c>
    </row>
    <row r="156" spans="1:24" ht="42.75" customHeight="1" thickBot="1">
      <c r="A156" s="907" t="s">
        <v>110</v>
      </c>
      <c r="B156" s="908"/>
      <c r="C156" s="908"/>
      <c r="D156" s="908"/>
      <c r="E156" s="716" t="s">
        <v>295</v>
      </c>
      <c r="F156" s="717"/>
      <c r="G156" s="717"/>
      <c r="H156" s="717"/>
      <c r="I156" s="717"/>
      <c r="J156" s="717"/>
      <c r="K156" s="717"/>
      <c r="L156" s="717"/>
      <c r="M156" s="717"/>
      <c r="N156" s="718"/>
      <c r="O156" s="126"/>
      <c r="P156" s="126"/>
      <c r="Q156" s="126"/>
      <c r="R156" s="126"/>
      <c r="S156" s="126"/>
      <c r="T156" s="126"/>
      <c r="U156" s="126"/>
      <c r="V156" s="126"/>
      <c r="W156" s="126"/>
      <c r="X156" s="65"/>
    </row>
    <row r="157" spans="15:24" ht="15">
      <c r="O157" s="65"/>
      <c r="P157" s="65"/>
      <c r="Q157" s="65"/>
      <c r="R157" s="65"/>
      <c r="S157" s="65"/>
      <c r="T157" s="65"/>
      <c r="U157" s="65"/>
      <c r="V157" s="65"/>
      <c r="W157" s="65"/>
      <c r="X157" s="65"/>
    </row>
    <row r="158" spans="15:24" ht="15">
      <c r="O158" s="65"/>
      <c r="P158" s="65"/>
      <c r="Q158" s="65"/>
      <c r="R158" s="65"/>
      <c r="S158" s="65"/>
      <c r="T158" s="65"/>
      <c r="U158" s="65"/>
      <c r="V158" s="65"/>
      <c r="W158" s="65"/>
      <c r="X158" s="65"/>
    </row>
    <row r="159" spans="15:24" ht="15">
      <c r="O159" s="65"/>
      <c r="P159" s="65"/>
      <c r="Q159" s="65"/>
      <c r="R159" s="65"/>
      <c r="S159" s="65"/>
      <c r="T159" s="65"/>
      <c r="U159" s="65"/>
      <c r="V159" s="65"/>
      <c r="W159" s="65"/>
      <c r="X159" s="65"/>
    </row>
    <row r="160" spans="15:24" ht="15">
      <c r="O160" s="65"/>
      <c r="P160" s="65"/>
      <c r="Q160" s="65"/>
      <c r="R160" s="65"/>
      <c r="S160" s="65"/>
      <c r="T160" s="65"/>
      <c r="U160" s="65"/>
      <c r="V160" s="65"/>
      <c r="W160" s="65"/>
      <c r="X160" s="65"/>
    </row>
    <row r="161" spans="15:24" ht="15">
      <c r="O161" s="65"/>
      <c r="P161" s="65"/>
      <c r="Q161" s="65"/>
      <c r="R161" s="65"/>
      <c r="S161" s="65"/>
      <c r="T161" s="65"/>
      <c r="U161" s="65"/>
      <c r="V161" s="65"/>
      <c r="W161" s="65"/>
      <c r="X161" s="65"/>
    </row>
    <row r="162" spans="15:24" ht="15">
      <c r="O162" s="65"/>
      <c r="P162" s="65"/>
      <c r="Q162" s="65"/>
      <c r="R162" s="65"/>
      <c r="S162" s="65"/>
      <c r="T162" s="65"/>
      <c r="U162" s="65"/>
      <c r="V162" s="65"/>
      <c r="W162" s="65"/>
      <c r="X162" s="65"/>
    </row>
    <row r="163" spans="7:24" ht="15">
      <c r="G163" s="105"/>
      <c r="O163" s="65"/>
      <c r="P163" s="65"/>
      <c r="Q163" s="65"/>
      <c r="R163" s="65"/>
      <c r="S163" s="65"/>
      <c r="T163" s="65"/>
      <c r="U163" s="65"/>
      <c r="V163" s="65"/>
      <c r="W163" s="65"/>
      <c r="X163" s="65"/>
    </row>
    <row r="164" spans="15:24" ht="15">
      <c r="O164" s="65"/>
      <c r="P164" s="65"/>
      <c r="Q164" s="65"/>
      <c r="R164" s="65"/>
      <c r="S164" s="65"/>
      <c r="T164" s="65"/>
      <c r="U164" s="65"/>
      <c r="V164" s="65"/>
      <c r="W164" s="65"/>
      <c r="X164" s="65"/>
    </row>
  </sheetData>
  <sheetProtection/>
  <mergeCells count="153">
    <mergeCell ref="A156:D156"/>
    <mergeCell ref="A6:A9"/>
    <mergeCell ref="A10:A13"/>
    <mergeCell ref="A14:A17"/>
    <mergeCell ref="A18:A21"/>
    <mergeCell ref="A22:A25"/>
    <mergeCell ref="A26:A29"/>
    <mergeCell ref="A34:A37"/>
    <mergeCell ref="A38:A41"/>
    <mergeCell ref="A42:A45"/>
    <mergeCell ref="A47:A50"/>
    <mergeCell ref="A51:A54"/>
    <mergeCell ref="A55:A58"/>
    <mergeCell ref="A59:A62"/>
    <mergeCell ref="A63:A66"/>
    <mergeCell ref="A71:N71"/>
    <mergeCell ref="A73:N73"/>
    <mergeCell ref="B14:B17"/>
    <mergeCell ref="C14:C17"/>
    <mergeCell ref="E16:N16"/>
    <mergeCell ref="B6:B9"/>
    <mergeCell ref="C6:C9"/>
    <mergeCell ref="E8:N8"/>
    <mergeCell ref="B10:B13"/>
    <mergeCell ref="C10:C13"/>
    <mergeCell ref="E12:N12"/>
    <mergeCell ref="A4:N4"/>
    <mergeCell ref="A5:N5"/>
    <mergeCell ref="B22:B25"/>
    <mergeCell ref="C22:C25"/>
    <mergeCell ref="E24:N24"/>
    <mergeCell ref="B26:B29"/>
    <mergeCell ref="C26:C29"/>
    <mergeCell ref="E28:N28"/>
    <mergeCell ref="B18:B21"/>
    <mergeCell ref="C18:C21"/>
    <mergeCell ref="E20:N20"/>
    <mergeCell ref="E156:N156"/>
    <mergeCell ref="B59:B62"/>
    <mergeCell ref="C59:C62"/>
    <mergeCell ref="E61:N61"/>
    <mergeCell ref="B63:B66"/>
    <mergeCell ref="C63:C66"/>
    <mergeCell ref="E65:N65"/>
    <mergeCell ref="A74:N74"/>
    <mergeCell ref="A67:A70"/>
    <mergeCell ref="B67:B70"/>
    <mergeCell ref="C67:C70"/>
    <mergeCell ref="E69:N69"/>
    <mergeCell ref="A75:A78"/>
    <mergeCell ref="B75:B78"/>
    <mergeCell ref="C75:C78"/>
    <mergeCell ref="E77:N77"/>
    <mergeCell ref="A79:A82"/>
    <mergeCell ref="B79:B82"/>
    <mergeCell ref="C79:C82"/>
    <mergeCell ref="E81:N81"/>
    <mergeCell ref="A83:N83"/>
    <mergeCell ref="A89:N89"/>
    <mergeCell ref="A90:A93"/>
    <mergeCell ref="B90:B93"/>
    <mergeCell ref="A30:A33"/>
    <mergeCell ref="B30:B33"/>
    <mergeCell ref="C30:C33"/>
    <mergeCell ref="E32:N32"/>
    <mergeCell ref="B51:B54"/>
    <mergeCell ref="C51:C54"/>
    <mergeCell ref="E53:N53"/>
    <mergeCell ref="B55:B58"/>
    <mergeCell ref="C55:C58"/>
    <mergeCell ref="E57:N57"/>
    <mergeCell ref="B42:B45"/>
    <mergeCell ref="C42:C45"/>
    <mergeCell ref="E44:N44"/>
    <mergeCell ref="B47:B50"/>
    <mergeCell ref="C47:C50"/>
    <mergeCell ref="E49:N49"/>
    <mergeCell ref="B34:B37"/>
    <mergeCell ref="C34:C37"/>
    <mergeCell ref="E36:N36"/>
    <mergeCell ref="B38:B41"/>
    <mergeCell ref="C38:C41"/>
    <mergeCell ref="E40:N40"/>
    <mergeCell ref="A46:N46"/>
    <mergeCell ref="C90:C93"/>
    <mergeCell ref="E92:N92"/>
    <mergeCell ref="A84:A87"/>
    <mergeCell ref="B84:B87"/>
    <mergeCell ref="C84:C87"/>
    <mergeCell ref="E86:N86"/>
    <mergeCell ref="A88:N88"/>
    <mergeCell ref="A98:A101"/>
    <mergeCell ref="B98:B101"/>
    <mergeCell ref="C98:C101"/>
    <mergeCell ref="E100:N100"/>
    <mergeCell ref="A102:A105"/>
    <mergeCell ref="B102:B105"/>
    <mergeCell ref="C102:C105"/>
    <mergeCell ref="E104:N104"/>
    <mergeCell ref="A94:A97"/>
    <mergeCell ref="B94:B97"/>
    <mergeCell ref="C94:C97"/>
    <mergeCell ref="E96:N96"/>
    <mergeCell ref="A115:A118"/>
    <mergeCell ref="B115:B118"/>
    <mergeCell ref="C115:C118"/>
    <mergeCell ref="E117:N117"/>
    <mergeCell ref="A119:A122"/>
    <mergeCell ref="B119:B122"/>
    <mergeCell ref="C119:C122"/>
    <mergeCell ref="E121:N121"/>
    <mergeCell ref="A106:A109"/>
    <mergeCell ref="B106:B109"/>
    <mergeCell ref="C106:C109"/>
    <mergeCell ref="E108:N108"/>
    <mergeCell ref="A111:A114"/>
    <mergeCell ref="B111:B114"/>
    <mergeCell ref="C111:C114"/>
    <mergeCell ref="E113:N113"/>
    <mergeCell ref="A110:N110"/>
    <mergeCell ref="A129:A132"/>
    <mergeCell ref="B129:B132"/>
    <mergeCell ref="C129:C132"/>
    <mergeCell ref="E131:N131"/>
    <mergeCell ref="A133:A136"/>
    <mergeCell ref="B133:B136"/>
    <mergeCell ref="C133:C136"/>
    <mergeCell ref="E135:N135"/>
    <mergeCell ref="A123:N123"/>
    <mergeCell ref="A124:N124"/>
    <mergeCell ref="A125:A128"/>
    <mergeCell ref="B125:B128"/>
    <mergeCell ref="C125:C128"/>
    <mergeCell ref="E127:N127"/>
    <mergeCell ref="A142:A145"/>
    <mergeCell ref="B142:B145"/>
    <mergeCell ref="C142:C145"/>
    <mergeCell ref="E144:N144"/>
    <mergeCell ref="A146:N146"/>
    <mergeCell ref="A137:N137"/>
    <mergeCell ref="A138:A141"/>
    <mergeCell ref="B138:B141"/>
    <mergeCell ref="C138:C141"/>
    <mergeCell ref="E140:N140"/>
    <mergeCell ref="A152:A155"/>
    <mergeCell ref="B152:B155"/>
    <mergeCell ref="C152:C155"/>
    <mergeCell ref="E154:N154"/>
    <mergeCell ref="A147:N147"/>
    <mergeCell ref="A148:A151"/>
    <mergeCell ref="B148:B151"/>
    <mergeCell ref="C148:C151"/>
    <mergeCell ref="E150:N150"/>
  </mergeCells>
  <printOptions horizontalCentered="1"/>
  <pageMargins left="0.1968503937007874" right="0.15748031496062992" top="0.26" bottom="0.42" header="0.15748031496062992" footer="0.31496062992125984"/>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1:X79"/>
  <sheetViews>
    <sheetView zoomScalePageLayoutView="0" workbookViewId="0" topLeftCell="A55">
      <selection activeCell="B18" sqref="B18:B21"/>
    </sheetView>
  </sheetViews>
  <sheetFormatPr defaultColWidth="8.796875" defaultRowHeight="14.25"/>
  <cols>
    <col min="1" max="5" width="9" style="55" customWidth="1"/>
    <col min="6" max="6" width="8.8984375" style="56" bestFit="1" customWidth="1"/>
    <col min="7" max="7" width="10" style="133" bestFit="1" customWidth="1"/>
    <col min="8" max="8" width="10.3984375" style="57" bestFit="1" customWidth="1"/>
    <col min="9" max="13" width="10.19921875" style="55" bestFit="1" customWidth="1"/>
    <col min="14" max="14" width="10.3984375" style="55" bestFit="1" customWidth="1"/>
    <col min="15" max="16384" width="9" style="55" customWidth="1"/>
  </cols>
  <sheetData>
    <row r="1" spans="1:9" ht="15.75">
      <c r="A1" s="286" t="s">
        <v>495</v>
      </c>
      <c r="B1" s="203"/>
      <c r="C1" s="203"/>
      <c r="D1" s="203"/>
      <c r="E1" s="203"/>
      <c r="F1" s="203"/>
      <c r="G1" s="203"/>
      <c r="H1" s="203"/>
      <c r="I1" s="203"/>
    </row>
    <row r="2" ht="16.5" thickBot="1">
      <c r="A2" s="288" t="s">
        <v>279</v>
      </c>
    </row>
    <row r="3" spans="1:24" ht="30.75" customHeight="1">
      <c r="A3" s="44" t="s">
        <v>54</v>
      </c>
      <c r="B3" s="32" t="s">
        <v>0</v>
      </c>
      <c r="C3" s="32" t="s">
        <v>1</v>
      </c>
      <c r="D3" s="32" t="s">
        <v>2</v>
      </c>
      <c r="E3" s="32">
        <v>2007</v>
      </c>
      <c r="F3" s="32">
        <v>2008</v>
      </c>
      <c r="G3" s="37">
        <v>2009</v>
      </c>
      <c r="H3" s="33">
        <v>2010</v>
      </c>
      <c r="I3" s="32">
        <v>2011</v>
      </c>
      <c r="J3" s="32">
        <v>2012</v>
      </c>
      <c r="K3" s="32">
        <v>2013</v>
      </c>
      <c r="L3" s="32">
        <v>2014</v>
      </c>
      <c r="M3" s="32">
        <v>2015</v>
      </c>
      <c r="N3" s="34" t="s">
        <v>3</v>
      </c>
      <c r="P3" s="937"/>
      <c r="Q3" s="937"/>
      <c r="R3" s="937"/>
      <c r="S3" s="937"/>
      <c r="T3" s="937"/>
      <c r="U3" s="937"/>
      <c r="V3" s="937"/>
      <c r="W3" s="937"/>
      <c r="X3" s="937"/>
    </row>
    <row r="4" spans="1:14" ht="34.5" customHeight="1">
      <c r="A4" s="1044" t="s">
        <v>163</v>
      </c>
      <c r="B4" s="1045"/>
      <c r="C4" s="1045"/>
      <c r="D4" s="1045"/>
      <c r="E4" s="1045"/>
      <c r="F4" s="1045"/>
      <c r="G4" s="1045"/>
      <c r="H4" s="1045"/>
      <c r="I4" s="1045"/>
      <c r="J4" s="1045"/>
      <c r="K4" s="1045"/>
      <c r="L4" s="1045"/>
      <c r="M4" s="1045"/>
      <c r="N4" s="1046"/>
    </row>
    <row r="5" spans="1:14" ht="15" thickBot="1">
      <c r="A5" s="912" t="s">
        <v>23</v>
      </c>
      <c r="B5" s="913"/>
      <c r="C5" s="913"/>
      <c r="D5" s="913"/>
      <c r="E5" s="913"/>
      <c r="F5" s="913"/>
      <c r="G5" s="913"/>
      <c r="H5" s="913"/>
      <c r="I5" s="913"/>
      <c r="J5" s="913"/>
      <c r="K5" s="913"/>
      <c r="L5" s="913"/>
      <c r="M5" s="913"/>
      <c r="N5" s="914"/>
    </row>
    <row r="6" spans="1:14" ht="15">
      <c r="A6" s="863"/>
      <c r="B6" s="833" t="s">
        <v>164</v>
      </c>
      <c r="C6" s="843" t="s">
        <v>24</v>
      </c>
      <c r="D6" s="16" t="s">
        <v>58</v>
      </c>
      <c r="E6" s="58">
        <v>0</v>
      </c>
      <c r="F6" s="58">
        <v>90</v>
      </c>
      <c r="G6" s="134">
        <v>120</v>
      </c>
      <c r="H6" s="59">
        <v>168</v>
      </c>
      <c r="I6" s="60" t="s">
        <v>7</v>
      </c>
      <c r="J6" s="60" t="s">
        <v>7</v>
      </c>
      <c r="K6" s="60" t="s">
        <v>7</v>
      </c>
      <c r="L6" s="60" t="s">
        <v>7</v>
      </c>
      <c r="M6" s="60" t="s">
        <v>7</v>
      </c>
      <c r="N6" s="61">
        <v>168</v>
      </c>
    </row>
    <row r="7" spans="1:14" ht="22.5">
      <c r="A7" s="864"/>
      <c r="B7" s="834"/>
      <c r="C7" s="875"/>
      <c r="D7" s="17" t="s">
        <v>14</v>
      </c>
      <c r="E7" s="53" t="s">
        <v>7</v>
      </c>
      <c r="F7" s="53" t="s">
        <v>7</v>
      </c>
      <c r="G7" s="135" t="s">
        <v>7</v>
      </c>
      <c r="H7" s="62">
        <v>150</v>
      </c>
      <c r="I7" s="53" t="s">
        <v>7</v>
      </c>
      <c r="J7" s="53" t="s">
        <v>7</v>
      </c>
      <c r="K7" s="63">
        <v>150</v>
      </c>
      <c r="L7" s="53" t="s">
        <v>7</v>
      </c>
      <c r="M7" s="63">
        <v>150</v>
      </c>
      <c r="N7" s="64">
        <v>150</v>
      </c>
    </row>
    <row r="8" spans="1:14" ht="22.5">
      <c r="A8" s="864"/>
      <c r="B8" s="834"/>
      <c r="C8" s="875"/>
      <c r="D8" s="17" t="s">
        <v>15</v>
      </c>
      <c r="E8" s="1036">
        <v>0</v>
      </c>
      <c r="F8" s="1036"/>
      <c r="G8" s="1036"/>
      <c r="H8" s="1036"/>
      <c r="I8" s="1036"/>
      <c r="J8" s="1036"/>
      <c r="K8" s="1036"/>
      <c r="L8" s="1036"/>
      <c r="M8" s="1036"/>
      <c r="N8" s="1037"/>
    </row>
    <row r="9" spans="1:15" ht="23.25" thickBot="1">
      <c r="A9" s="865"/>
      <c r="B9" s="835"/>
      <c r="C9" s="876"/>
      <c r="D9" s="18" t="s">
        <v>16</v>
      </c>
      <c r="E9" s="191" t="s">
        <v>7</v>
      </c>
      <c r="F9" s="191" t="s">
        <v>7</v>
      </c>
      <c r="G9" s="192" t="s">
        <v>7</v>
      </c>
      <c r="H9" s="191">
        <v>166</v>
      </c>
      <c r="I9" s="191">
        <v>195</v>
      </c>
      <c r="J9" s="191">
        <v>221</v>
      </c>
      <c r="K9" s="191">
        <v>221</v>
      </c>
      <c r="L9" s="191">
        <v>221</v>
      </c>
      <c r="M9" s="191">
        <v>221</v>
      </c>
      <c r="N9" s="338">
        <v>221</v>
      </c>
      <c r="O9" s="65"/>
    </row>
    <row r="10" spans="1:14" ht="15">
      <c r="A10" s="886" t="s">
        <v>283</v>
      </c>
      <c r="B10" s="833" t="s">
        <v>165</v>
      </c>
      <c r="C10" s="843" t="s">
        <v>24</v>
      </c>
      <c r="D10" s="16" t="s">
        <v>58</v>
      </c>
      <c r="E10" s="184">
        <v>0</v>
      </c>
      <c r="F10" s="184">
        <v>143</v>
      </c>
      <c r="G10" s="339">
        <v>197</v>
      </c>
      <c r="H10" s="174">
        <v>231</v>
      </c>
      <c r="I10" s="131" t="s">
        <v>7</v>
      </c>
      <c r="J10" s="131" t="s">
        <v>7</v>
      </c>
      <c r="K10" s="131" t="s">
        <v>7</v>
      </c>
      <c r="L10" s="131" t="s">
        <v>7</v>
      </c>
      <c r="M10" s="131" t="s">
        <v>7</v>
      </c>
      <c r="N10" s="185">
        <v>231</v>
      </c>
    </row>
    <row r="11" spans="1:15" ht="22.5">
      <c r="A11" s="887"/>
      <c r="B11" s="834"/>
      <c r="C11" s="875"/>
      <c r="D11" s="17" t="s">
        <v>14</v>
      </c>
      <c r="E11" s="206" t="s">
        <v>7</v>
      </c>
      <c r="F11" s="206" t="s">
        <v>7</v>
      </c>
      <c r="G11" s="187" t="s">
        <v>7</v>
      </c>
      <c r="H11" s="188">
        <v>150</v>
      </c>
      <c r="I11" s="206" t="s">
        <v>7</v>
      </c>
      <c r="J11" s="206" t="s">
        <v>7</v>
      </c>
      <c r="K11" s="189">
        <v>150</v>
      </c>
      <c r="L11" s="206" t="s">
        <v>7</v>
      </c>
      <c r="M11" s="189">
        <v>150</v>
      </c>
      <c r="N11" s="190">
        <v>150</v>
      </c>
      <c r="O11" s="65"/>
    </row>
    <row r="12" spans="1:14" ht="22.5">
      <c r="A12" s="887"/>
      <c r="B12" s="834"/>
      <c r="C12" s="875"/>
      <c r="D12" s="17" t="s">
        <v>15</v>
      </c>
      <c r="E12" s="1038">
        <v>0</v>
      </c>
      <c r="F12" s="1038"/>
      <c r="G12" s="1038"/>
      <c r="H12" s="1038"/>
      <c r="I12" s="1038"/>
      <c r="J12" s="1038"/>
      <c r="K12" s="1038"/>
      <c r="L12" s="1038"/>
      <c r="M12" s="1038"/>
      <c r="N12" s="1039"/>
    </row>
    <row r="13" spans="1:14" ht="23.25" thickBot="1">
      <c r="A13" s="888"/>
      <c r="B13" s="835"/>
      <c r="C13" s="876"/>
      <c r="D13" s="18" t="s">
        <v>16</v>
      </c>
      <c r="E13" s="191" t="s">
        <v>7</v>
      </c>
      <c r="F13" s="191" t="s">
        <v>7</v>
      </c>
      <c r="G13" s="192" t="s">
        <v>7</v>
      </c>
      <c r="H13" s="191">
        <v>237</v>
      </c>
      <c r="I13" s="191">
        <v>275</v>
      </c>
      <c r="J13" s="191">
        <v>294</v>
      </c>
      <c r="K13" s="191">
        <v>294</v>
      </c>
      <c r="L13" s="191">
        <v>294</v>
      </c>
      <c r="M13" s="191">
        <v>294</v>
      </c>
      <c r="N13" s="338">
        <v>294</v>
      </c>
    </row>
    <row r="14" spans="1:15" ht="15">
      <c r="A14" s="863"/>
      <c r="B14" s="833" t="s">
        <v>166</v>
      </c>
      <c r="C14" s="843" t="s">
        <v>167</v>
      </c>
      <c r="D14" s="16" t="s">
        <v>58</v>
      </c>
      <c r="E14" s="184">
        <v>0</v>
      </c>
      <c r="F14" s="184">
        <v>3</v>
      </c>
      <c r="G14" s="183">
        <v>5</v>
      </c>
      <c r="H14" s="174">
        <v>5</v>
      </c>
      <c r="I14" s="131" t="s">
        <v>7</v>
      </c>
      <c r="J14" s="131" t="s">
        <v>7</v>
      </c>
      <c r="K14" s="131" t="s">
        <v>7</v>
      </c>
      <c r="L14" s="131" t="s">
        <v>7</v>
      </c>
      <c r="M14" s="131" t="s">
        <v>7</v>
      </c>
      <c r="N14" s="185">
        <v>5</v>
      </c>
      <c r="O14" s="168"/>
    </row>
    <row r="15" spans="1:15" ht="22.5">
      <c r="A15" s="864"/>
      <c r="B15" s="834"/>
      <c r="C15" s="875"/>
      <c r="D15" s="17" t="s">
        <v>14</v>
      </c>
      <c r="E15" s="186" t="s">
        <v>7</v>
      </c>
      <c r="F15" s="186" t="s">
        <v>7</v>
      </c>
      <c r="G15" s="187" t="s">
        <v>7</v>
      </c>
      <c r="H15" s="188">
        <v>3</v>
      </c>
      <c r="I15" s="186" t="s">
        <v>7</v>
      </c>
      <c r="J15" s="186" t="s">
        <v>7</v>
      </c>
      <c r="K15" s="189">
        <v>9</v>
      </c>
      <c r="L15" s="206" t="s">
        <v>7</v>
      </c>
      <c r="M15" s="189">
        <v>10</v>
      </c>
      <c r="N15" s="190">
        <v>10</v>
      </c>
      <c r="O15" s="110"/>
    </row>
    <row r="16" spans="1:15" ht="22.5">
      <c r="A16" s="864"/>
      <c r="B16" s="834"/>
      <c r="C16" s="875"/>
      <c r="D16" s="17" t="s">
        <v>15</v>
      </c>
      <c r="E16" s="1038">
        <v>0</v>
      </c>
      <c r="F16" s="1038"/>
      <c r="G16" s="1038"/>
      <c r="H16" s="1038"/>
      <c r="I16" s="1038"/>
      <c r="J16" s="1038"/>
      <c r="K16" s="1038"/>
      <c r="L16" s="1038"/>
      <c r="M16" s="1038"/>
      <c r="N16" s="1039"/>
      <c r="O16" s="168"/>
    </row>
    <row r="17" spans="1:15" ht="23.25" thickBot="1">
      <c r="A17" s="865"/>
      <c r="B17" s="835"/>
      <c r="C17" s="876"/>
      <c r="D17" s="18" t="s">
        <v>16</v>
      </c>
      <c r="E17" s="191" t="s">
        <v>7</v>
      </c>
      <c r="F17" s="191" t="s">
        <v>7</v>
      </c>
      <c r="G17" s="192" t="s">
        <v>7</v>
      </c>
      <c r="H17" s="191">
        <v>4</v>
      </c>
      <c r="I17" s="191">
        <v>7</v>
      </c>
      <c r="J17" s="191">
        <v>7</v>
      </c>
      <c r="K17" s="191">
        <v>7</v>
      </c>
      <c r="L17" s="191">
        <v>7</v>
      </c>
      <c r="M17" s="191">
        <v>7</v>
      </c>
      <c r="N17" s="340">
        <v>7</v>
      </c>
      <c r="O17" s="110"/>
    </row>
    <row r="18" spans="1:14" ht="15">
      <c r="A18" s="886" t="s">
        <v>284</v>
      </c>
      <c r="B18" s="833" t="s">
        <v>168</v>
      </c>
      <c r="C18" s="843" t="s">
        <v>169</v>
      </c>
      <c r="D18" s="16" t="s">
        <v>58</v>
      </c>
      <c r="E18" s="184">
        <v>0</v>
      </c>
      <c r="F18" s="184">
        <v>7</v>
      </c>
      <c r="G18" s="341">
        <v>7</v>
      </c>
      <c r="H18" s="174" t="s">
        <v>288</v>
      </c>
      <c r="I18" s="131" t="s">
        <v>7</v>
      </c>
      <c r="J18" s="131" t="s">
        <v>7</v>
      </c>
      <c r="K18" s="131" t="s">
        <v>7</v>
      </c>
      <c r="L18" s="131" t="s">
        <v>7</v>
      </c>
      <c r="M18" s="131" t="s">
        <v>7</v>
      </c>
      <c r="N18" s="185">
        <v>10</v>
      </c>
    </row>
    <row r="19" spans="1:15" ht="22.5">
      <c r="A19" s="887"/>
      <c r="B19" s="834"/>
      <c r="C19" s="875"/>
      <c r="D19" s="17" t="s">
        <v>14</v>
      </c>
      <c r="E19" s="206" t="s">
        <v>7</v>
      </c>
      <c r="F19" s="206" t="s">
        <v>7</v>
      </c>
      <c r="G19" s="187" t="s">
        <v>7</v>
      </c>
      <c r="H19" s="188">
        <v>5</v>
      </c>
      <c r="I19" s="206" t="s">
        <v>7</v>
      </c>
      <c r="J19" s="206" t="s">
        <v>7</v>
      </c>
      <c r="K19" s="189">
        <v>20</v>
      </c>
      <c r="L19" s="206" t="s">
        <v>7</v>
      </c>
      <c r="M19" s="189">
        <v>22</v>
      </c>
      <c r="N19" s="190">
        <v>22</v>
      </c>
      <c r="O19" s="65"/>
    </row>
    <row r="20" spans="1:14" ht="22.5">
      <c r="A20" s="887"/>
      <c r="B20" s="834"/>
      <c r="C20" s="875"/>
      <c r="D20" s="17" t="s">
        <v>15</v>
      </c>
      <c r="E20" s="1038">
        <v>0</v>
      </c>
      <c r="F20" s="1038"/>
      <c r="G20" s="1038"/>
      <c r="H20" s="1038"/>
      <c r="I20" s="1038"/>
      <c r="J20" s="1038"/>
      <c r="K20" s="1038"/>
      <c r="L20" s="1038"/>
      <c r="M20" s="1038"/>
      <c r="N20" s="1039"/>
    </row>
    <row r="21" spans="1:14" ht="23.25" thickBot="1">
      <c r="A21" s="888"/>
      <c r="B21" s="835"/>
      <c r="C21" s="876"/>
      <c r="D21" s="18" t="s">
        <v>16</v>
      </c>
      <c r="E21" s="191" t="s">
        <v>7</v>
      </c>
      <c r="F21" s="191" t="s">
        <v>7</v>
      </c>
      <c r="G21" s="192" t="s">
        <v>7</v>
      </c>
      <c r="H21" s="191">
        <v>8</v>
      </c>
      <c r="I21" s="191">
        <v>14</v>
      </c>
      <c r="J21" s="191">
        <v>17</v>
      </c>
      <c r="K21" s="191">
        <v>17</v>
      </c>
      <c r="L21" s="191">
        <v>17</v>
      </c>
      <c r="M21" s="191">
        <v>17</v>
      </c>
      <c r="N21" s="338">
        <v>17</v>
      </c>
    </row>
    <row r="22" spans="1:14" ht="15">
      <c r="A22" s="863"/>
      <c r="B22" s="833" t="s">
        <v>170</v>
      </c>
      <c r="C22" s="843" t="s">
        <v>167</v>
      </c>
      <c r="D22" s="16" t="s">
        <v>58</v>
      </c>
      <c r="E22" s="184">
        <v>0</v>
      </c>
      <c r="F22" s="184">
        <v>4</v>
      </c>
      <c r="G22" s="341">
        <v>18</v>
      </c>
      <c r="H22" s="174">
        <v>38</v>
      </c>
      <c r="I22" s="131" t="s">
        <v>7</v>
      </c>
      <c r="J22" s="131" t="s">
        <v>7</v>
      </c>
      <c r="K22" s="131" t="s">
        <v>7</v>
      </c>
      <c r="L22" s="131" t="s">
        <v>7</v>
      </c>
      <c r="M22" s="131" t="s">
        <v>7</v>
      </c>
      <c r="N22" s="185">
        <v>38</v>
      </c>
    </row>
    <row r="23" spans="1:15" ht="22.5">
      <c r="A23" s="864"/>
      <c r="B23" s="834"/>
      <c r="C23" s="875"/>
      <c r="D23" s="17" t="s">
        <v>14</v>
      </c>
      <c r="E23" s="206" t="s">
        <v>7</v>
      </c>
      <c r="F23" s="206" t="s">
        <v>7</v>
      </c>
      <c r="G23" s="187" t="s">
        <v>7</v>
      </c>
      <c r="H23" s="188">
        <v>8</v>
      </c>
      <c r="I23" s="206" t="s">
        <v>7</v>
      </c>
      <c r="J23" s="206" t="s">
        <v>7</v>
      </c>
      <c r="K23" s="189">
        <v>25</v>
      </c>
      <c r="L23" s="206" t="s">
        <v>7</v>
      </c>
      <c r="M23" s="189">
        <v>25</v>
      </c>
      <c r="N23" s="190">
        <v>25</v>
      </c>
      <c r="O23" s="65"/>
    </row>
    <row r="24" spans="1:14" ht="22.5">
      <c r="A24" s="864"/>
      <c r="B24" s="834"/>
      <c r="C24" s="875"/>
      <c r="D24" s="17" t="s">
        <v>15</v>
      </c>
      <c r="E24" s="1038">
        <v>0</v>
      </c>
      <c r="F24" s="1038"/>
      <c r="G24" s="1038"/>
      <c r="H24" s="1038"/>
      <c r="I24" s="1038"/>
      <c r="J24" s="1038"/>
      <c r="K24" s="1038"/>
      <c r="L24" s="1038"/>
      <c r="M24" s="1038"/>
      <c r="N24" s="1039"/>
    </row>
    <row r="25" spans="1:14" ht="24" customHeight="1" thickBot="1">
      <c r="A25" s="865"/>
      <c r="B25" s="835"/>
      <c r="C25" s="876"/>
      <c r="D25" s="18" t="s">
        <v>16</v>
      </c>
      <c r="E25" s="191" t="s">
        <v>7</v>
      </c>
      <c r="F25" s="191" t="s">
        <v>7</v>
      </c>
      <c r="G25" s="192" t="s">
        <v>7</v>
      </c>
      <c r="H25" s="191">
        <v>38</v>
      </c>
      <c r="I25" s="191">
        <v>38</v>
      </c>
      <c r="J25" s="191">
        <v>54</v>
      </c>
      <c r="K25" s="191">
        <v>54</v>
      </c>
      <c r="L25" s="191">
        <v>54</v>
      </c>
      <c r="M25" s="191">
        <v>54</v>
      </c>
      <c r="N25" s="340">
        <v>54</v>
      </c>
    </row>
    <row r="26" spans="1:14" ht="15" thickBot="1">
      <c r="A26" s="915" t="s">
        <v>29</v>
      </c>
      <c r="B26" s="916"/>
      <c r="C26" s="916"/>
      <c r="D26" s="916"/>
      <c r="E26" s="916"/>
      <c r="F26" s="916"/>
      <c r="G26" s="916"/>
      <c r="H26" s="916"/>
      <c r="I26" s="916"/>
      <c r="J26" s="916"/>
      <c r="K26" s="916"/>
      <c r="L26" s="916"/>
      <c r="M26" s="916"/>
      <c r="N26" s="917"/>
    </row>
    <row r="27" spans="1:14" ht="15">
      <c r="A27" s="863"/>
      <c r="B27" s="833" t="s">
        <v>285</v>
      </c>
      <c r="C27" s="843" t="s">
        <v>24</v>
      </c>
      <c r="D27" s="16" t="s">
        <v>58</v>
      </c>
      <c r="E27" s="70">
        <v>0</v>
      </c>
      <c r="F27" s="70">
        <v>811</v>
      </c>
      <c r="G27" s="163">
        <v>2878</v>
      </c>
      <c r="H27" s="71">
        <v>5008</v>
      </c>
      <c r="I27" s="72" t="s">
        <v>7</v>
      </c>
      <c r="J27" s="72" t="s">
        <v>7</v>
      </c>
      <c r="K27" s="72" t="s">
        <v>7</v>
      </c>
      <c r="L27" s="72" t="s">
        <v>7</v>
      </c>
      <c r="M27" s="72" t="s">
        <v>7</v>
      </c>
      <c r="N27" s="132">
        <v>5008</v>
      </c>
    </row>
    <row r="28" spans="1:15" ht="22.5">
      <c r="A28" s="864"/>
      <c r="B28" s="834"/>
      <c r="C28" s="875"/>
      <c r="D28" s="17" t="s">
        <v>14</v>
      </c>
      <c r="E28" s="148" t="s">
        <v>7</v>
      </c>
      <c r="F28" s="148" t="s">
        <v>7</v>
      </c>
      <c r="G28" s="588" t="s">
        <v>7</v>
      </c>
      <c r="H28" s="50">
        <v>1500</v>
      </c>
      <c r="I28" s="148" t="s">
        <v>7</v>
      </c>
      <c r="J28" s="148" t="s">
        <v>7</v>
      </c>
      <c r="K28" s="51">
        <v>5000</v>
      </c>
      <c r="L28" s="148" t="s">
        <v>7</v>
      </c>
      <c r="M28" s="51">
        <v>5000</v>
      </c>
      <c r="N28" s="52">
        <v>5000</v>
      </c>
      <c r="O28" s="65"/>
    </row>
    <row r="29" spans="1:14" ht="22.5">
      <c r="A29" s="864"/>
      <c r="B29" s="834"/>
      <c r="C29" s="875"/>
      <c r="D29" s="17" t="s">
        <v>15</v>
      </c>
      <c r="E29" s="1040">
        <v>0</v>
      </c>
      <c r="F29" s="1040"/>
      <c r="G29" s="1040"/>
      <c r="H29" s="1040"/>
      <c r="I29" s="1040"/>
      <c r="J29" s="1040"/>
      <c r="K29" s="1040"/>
      <c r="L29" s="1040"/>
      <c r="M29" s="1040"/>
      <c r="N29" s="1041"/>
    </row>
    <row r="30" spans="1:14" ht="29.25" customHeight="1" thickBot="1">
      <c r="A30" s="865"/>
      <c r="B30" s="835"/>
      <c r="C30" s="876"/>
      <c r="D30" s="18" t="s">
        <v>16</v>
      </c>
      <c r="E30" s="342" t="s">
        <v>7</v>
      </c>
      <c r="F30" s="342" t="s">
        <v>7</v>
      </c>
      <c r="G30" s="587" t="s">
        <v>7</v>
      </c>
      <c r="H30" s="342">
        <v>3678</v>
      </c>
      <c r="I30" s="342">
        <v>6449</v>
      </c>
      <c r="J30" s="342">
        <v>6449</v>
      </c>
      <c r="K30" s="342">
        <v>6449</v>
      </c>
      <c r="L30" s="342">
        <v>6449</v>
      </c>
      <c r="M30" s="342">
        <v>6449</v>
      </c>
      <c r="N30" s="344">
        <v>6449</v>
      </c>
    </row>
    <row r="31" spans="1:14" ht="15">
      <c r="A31" s="863"/>
      <c r="B31" s="833" t="s">
        <v>286</v>
      </c>
      <c r="C31" s="843" t="s">
        <v>24</v>
      </c>
      <c r="D31" s="16" t="s">
        <v>58</v>
      </c>
      <c r="E31" s="345">
        <v>0</v>
      </c>
      <c r="F31" s="345">
        <v>101</v>
      </c>
      <c r="G31" s="346">
        <v>147</v>
      </c>
      <c r="H31" s="347">
        <v>152</v>
      </c>
      <c r="I31" s="348" t="s">
        <v>7</v>
      </c>
      <c r="J31" s="348" t="s">
        <v>7</v>
      </c>
      <c r="K31" s="348" t="s">
        <v>7</v>
      </c>
      <c r="L31" s="348" t="s">
        <v>7</v>
      </c>
      <c r="M31" s="348" t="s">
        <v>7</v>
      </c>
      <c r="N31" s="349">
        <v>152</v>
      </c>
    </row>
    <row r="32" spans="1:15" ht="22.5">
      <c r="A32" s="864"/>
      <c r="B32" s="834"/>
      <c r="C32" s="875"/>
      <c r="D32" s="17" t="s">
        <v>14</v>
      </c>
      <c r="E32" s="350" t="s">
        <v>7</v>
      </c>
      <c r="F32" s="350" t="s">
        <v>7</v>
      </c>
      <c r="G32" s="586" t="s">
        <v>7</v>
      </c>
      <c r="H32" s="352">
        <v>150</v>
      </c>
      <c r="I32" s="350" t="s">
        <v>7</v>
      </c>
      <c r="J32" s="350" t="s">
        <v>7</v>
      </c>
      <c r="K32" s="353">
        <v>150</v>
      </c>
      <c r="L32" s="350" t="s">
        <v>7</v>
      </c>
      <c r="M32" s="353">
        <v>150</v>
      </c>
      <c r="N32" s="354">
        <v>150</v>
      </c>
      <c r="O32" s="65"/>
    </row>
    <row r="33" spans="1:14" ht="22.5">
      <c r="A33" s="864"/>
      <c r="B33" s="834"/>
      <c r="C33" s="875"/>
      <c r="D33" s="17" t="s">
        <v>15</v>
      </c>
      <c r="E33" s="1042">
        <v>0</v>
      </c>
      <c r="F33" s="1042"/>
      <c r="G33" s="1042"/>
      <c r="H33" s="1042"/>
      <c r="I33" s="1042"/>
      <c r="J33" s="1042"/>
      <c r="K33" s="1042"/>
      <c r="L33" s="1042"/>
      <c r="M33" s="1042"/>
      <c r="N33" s="1043"/>
    </row>
    <row r="34" spans="1:14" ht="27.75" customHeight="1" thickBot="1">
      <c r="A34" s="865"/>
      <c r="B34" s="835"/>
      <c r="C34" s="876"/>
      <c r="D34" s="18" t="s">
        <v>16</v>
      </c>
      <c r="E34" s="342" t="s">
        <v>7</v>
      </c>
      <c r="F34" s="342" t="s">
        <v>7</v>
      </c>
      <c r="G34" s="587" t="s">
        <v>7</v>
      </c>
      <c r="H34" s="342">
        <v>152</v>
      </c>
      <c r="I34" s="191">
        <v>195</v>
      </c>
      <c r="J34" s="191">
        <v>221</v>
      </c>
      <c r="K34" s="191">
        <v>221</v>
      </c>
      <c r="L34" s="191">
        <v>221</v>
      </c>
      <c r="M34" s="191">
        <v>221</v>
      </c>
      <c r="N34" s="338">
        <v>221</v>
      </c>
    </row>
    <row r="35" spans="1:14" ht="14.25">
      <c r="A35" s="863"/>
      <c r="B35" s="833" t="s">
        <v>287</v>
      </c>
      <c r="C35" s="843" t="s">
        <v>24</v>
      </c>
      <c r="D35" s="16" t="s">
        <v>58</v>
      </c>
      <c r="E35" s="345">
        <v>2900000</v>
      </c>
      <c r="F35" s="345">
        <v>3187004</v>
      </c>
      <c r="G35" s="355">
        <v>3517201</v>
      </c>
      <c r="H35" s="356">
        <v>3837221</v>
      </c>
      <c r="I35" s="357" t="s">
        <v>7</v>
      </c>
      <c r="J35" s="357" t="s">
        <v>7</v>
      </c>
      <c r="K35" s="357" t="s">
        <v>7</v>
      </c>
      <c r="L35" s="357" t="s">
        <v>7</v>
      </c>
      <c r="M35" s="357" t="s">
        <v>7</v>
      </c>
      <c r="N35" s="451">
        <v>3837221</v>
      </c>
    </row>
    <row r="36" spans="1:15" ht="22.5">
      <c r="A36" s="864"/>
      <c r="B36" s="834"/>
      <c r="C36" s="875"/>
      <c r="D36" s="17" t="s">
        <v>14</v>
      </c>
      <c r="E36" s="350" t="s">
        <v>7</v>
      </c>
      <c r="F36" s="350" t="s">
        <v>7</v>
      </c>
      <c r="G36" s="586" t="s">
        <v>7</v>
      </c>
      <c r="H36" s="352">
        <v>1000000</v>
      </c>
      <c r="I36" s="350" t="s">
        <v>7</v>
      </c>
      <c r="J36" s="350" t="s">
        <v>7</v>
      </c>
      <c r="K36" s="353">
        <v>3000000</v>
      </c>
      <c r="L36" s="350" t="s">
        <v>7</v>
      </c>
      <c r="M36" s="353">
        <v>3500000</v>
      </c>
      <c r="N36" s="354">
        <v>3500000</v>
      </c>
      <c r="O36" s="65"/>
    </row>
    <row r="37" spans="1:14" ht="22.5">
      <c r="A37" s="864"/>
      <c r="B37" s="834"/>
      <c r="C37" s="875"/>
      <c r="D37" s="17" t="s">
        <v>15</v>
      </c>
      <c r="E37" s="1042">
        <v>0</v>
      </c>
      <c r="F37" s="1038"/>
      <c r="G37" s="1038"/>
      <c r="H37" s="1038"/>
      <c r="I37" s="1038"/>
      <c r="J37" s="1038"/>
      <c r="K37" s="1038"/>
      <c r="L37" s="1038"/>
      <c r="M37" s="1038"/>
      <c r="N37" s="1039"/>
    </row>
    <row r="38" spans="1:15" ht="23.25" thickBot="1">
      <c r="A38" s="865"/>
      <c r="B38" s="835"/>
      <c r="C38" s="876"/>
      <c r="D38" s="18" t="s">
        <v>16</v>
      </c>
      <c r="E38" s="191" t="s">
        <v>7</v>
      </c>
      <c r="F38" s="191" t="s">
        <v>7</v>
      </c>
      <c r="G38" s="585" t="s">
        <v>7</v>
      </c>
      <c r="H38" s="358">
        <v>3307004</v>
      </c>
      <c r="I38" s="358">
        <v>4157221</v>
      </c>
      <c r="J38" s="358">
        <v>4277221</v>
      </c>
      <c r="K38" s="358">
        <v>4277221</v>
      </c>
      <c r="L38" s="358">
        <v>4277221</v>
      </c>
      <c r="M38" s="358">
        <v>4277221</v>
      </c>
      <c r="N38" s="359">
        <v>4277221</v>
      </c>
      <c r="O38" s="65"/>
    </row>
    <row r="39" spans="1:14" ht="14.25" customHeight="1">
      <c r="A39" s="921" t="s">
        <v>280</v>
      </c>
      <c r="B39" s="922"/>
      <c r="C39" s="922"/>
      <c r="D39" s="922"/>
      <c r="E39" s="922"/>
      <c r="F39" s="922"/>
      <c r="G39" s="922"/>
      <c r="H39" s="922"/>
      <c r="I39" s="922"/>
      <c r="J39" s="922"/>
      <c r="K39" s="922"/>
      <c r="L39" s="922"/>
      <c r="M39" s="922"/>
      <c r="N39" s="923"/>
    </row>
    <row r="40" spans="1:23" ht="45">
      <c r="A40" s="45" t="s">
        <v>54</v>
      </c>
      <c r="B40" s="26" t="s">
        <v>0</v>
      </c>
      <c r="C40" s="27" t="s">
        <v>1</v>
      </c>
      <c r="D40" s="27" t="s">
        <v>2</v>
      </c>
      <c r="E40" s="27">
        <v>2007</v>
      </c>
      <c r="F40" s="27">
        <v>2008</v>
      </c>
      <c r="G40" s="28">
        <v>2009</v>
      </c>
      <c r="H40" s="39">
        <v>2010</v>
      </c>
      <c r="I40" s="40">
        <v>2011</v>
      </c>
      <c r="J40" s="40">
        <v>2012</v>
      </c>
      <c r="K40" s="40">
        <v>2013</v>
      </c>
      <c r="L40" s="40">
        <v>2014</v>
      </c>
      <c r="M40" s="40">
        <v>2015</v>
      </c>
      <c r="N40" s="42" t="s">
        <v>55</v>
      </c>
      <c r="O40" s="65"/>
      <c r="P40" s="65"/>
      <c r="Q40" s="65"/>
      <c r="R40" s="65"/>
      <c r="S40" s="65"/>
      <c r="T40" s="65"/>
      <c r="U40" s="65"/>
      <c r="V40" s="65"/>
      <c r="W40" s="65"/>
    </row>
    <row r="41" spans="1:23" ht="14.25">
      <c r="A41" s="801" t="s">
        <v>282</v>
      </c>
      <c r="B41" s="802"/>
      <c r="C41" s="802"/>
      <c r="D41" s="802"/>
      <c r="E41" s="802"/>
      <c r="F41" s="802"/>
      <c r="G41" s="802"/>
      <c r="H41" s="802"/>
      <c r="I41" s="802"/>
      <c r="J41" s="802"/>
      <c r="K41" s="802"/>
      <c r="L41" s="802"/>
      <c r="M41" s="802"/>
      <c r="N41" s="803"/>
      <c r="O41" s="65"/>
      <c r="P41" s="65"/>
      <c r="Q41" s="65"/>
      <c r="R41" s="65"/>
      <c r="S41" s="65"/>
      <c r="T41" s="65"/>
      <c r="U41" s="65"/>
      <c r="V41" s="65"/>
      <c r="W41" s="65"/>
    </row>
    <row r="42" spans="1:14" ht="15" thickBot="1">
      <c r="A42" s="912" t="s">
        <v>23</v>
      </c>
      <c r="B42" s="913"/>
      <c r="C42" s="913"/>
      <c r="D42" s="913"/>
      <c r="E42" s="913"/>
      <c r="F42" s="913"/>
      <c r="G42" s="913"/>
      <c r="H42" s="913"/>
      <c r="I42" s="913"/>
      <c r="J42" s="913"/>
      <c r="K42" s="913"/>
      <c r="L42" s="913"/>
      <c r="M42" s="913"/>
      <c r="N42" s="914"/>
    </row>
    <row r="43" spans="1:14" ht="15">
      <c r="A43" s="863"/>
      <c r="B43" s="833" t="s">
        <v>164</v>
      </c>
      <c r="C43" s="843" t="s">
        <v>24</v>
      </c>
      <c r="D43" s="16" t="s">
        <v>58</v>
      </c>
      <c r="E43" s="58">
        <v>0</v>
      </c>
      <c r="F43" s="58">
        <v>90</v>
      </c>
      <c r="G43" s="137">
        <v>120</v>
      </c>
      <c r="H43" s="59">
        <v>168</v>
      </c>
      <c r="I43" s="60" t="s">
        <v>7</v>
      </c>
      <c r="J43" s="60" t="s">
        <v>7</v>
      </c>
      <c r="K43" s="60" t="s">
        <v>7</v>
      </c>
      <c r="L43" s="60" t="s">
        <v>7</v>
      </c>
      <c r="M43" s="60" t="s">
        <v>7</v>
      </c>
      <c r="N43" s="61">
        <v>168</v>
      </c>
    </row>
    <row r="44" spans="1:14" ht="22.5">
      <c r="A44" s="864"/>
      <c r="B44" s="834"/>
      <c r="C44" s="875"/>
      <c r="D44" s="17" t="s">
        <v>14</v>
      </c>
      <c r="E44" s="53" t="s">
        <v>7</v>
      </c>
      <c r="F44" s="53" t="s">
        <v>7</v>
      </c>
      <c r="G44" s="135" t="s">
        <v>7</v>
      </c>
      <c r="H44" s="62">
        <v>150</v>
      </c>
      <c r="I44" s="53" t="s">
        <v>7</v>
      </c>
      <c r="J44" s="53" t="s">
        <v>7</v>
      </c>
      <c r="K44" s="63">
        <v>150</v>
      </c>
      <c r="L44" s="53" t="s">
        <v>7</v>
      </c>
      <c r="M44" s="63">
        <v>150</v>
      </c>
      <c r="N44" s="64">
        <v>150</v>
      </c>
    </row>
    <row r="45" spans="1:14" ht="22.5">
      <c r="A45" s="864"/>
      <c r="B45" s="834"/>
      <c r="C45" s="875"/>
      <c r="D45" s="17" t="s">
        <v>15</v>
      </c>
      <c r="E45" s="1036">
        <v>0</v>
      </c>
      <c r="F45" s="1036"/>
      <c r="G45" s="1036"/>
      <c r="H45" s="1036"/>
      <c r="I45" s="1036"/>
      <c r="J45" s="1036"/>
      <c r="K45" s="1036"/>
      <c r="L45" s="1036"/>
      <c r="M45" s="1036"/>
      <c r="N45" s="1037"/>
    </row>
    <row r="46" spans="1:15" ht="23.25" thickBot="1">
      <c r="A46" s="865"/>
      <c r="B46" s="835"/>
      <c r="C46" s="876"/>
      <c r="D46" s="18" t="s">
        <v>16</v>
      </c>
      <c r="E46" s="191" t="s">
        <v>7</v>
      </c>
      <c r="F46" s="191" t="s">
        <v>7</v>
      </c>
      <c r="G46" s="192" t="s">
        <v>7</v>
      </c>
      <c r="H46" s="191">
        <v>166</v>
      </c>
      <c r="I46" s="191">
        <v>195</v>
      </c>
      <c r="J46" s="191">
        <v>221</v>
      </c>
      <c r="K46" s="191">
        <v>221</v>
      </c>
      <c r="L46" s="191">
        <v>221</v>
      </c>
      <c r="M46" s="191">
        <v>221</v>
      </c>
      <c r="N46" s="338">
        <v>221</v>
      </c>
      <c r="O46" s="65"/>
    </row>
    <row r="47" spans="1:14" ht="15">
      <c r="A47" s="886" t="s">
        <v>320</v>
      </c>
      <c r="B47" s="833" t="s">
        <v>165</v>
      </c>
      <c r="C47" s="843" t="s">
        <v>24</v>
      </c>
      <c r="D47" s="16" t="s">
        <v>58</v>
      </c>
      <c r="E47" s="184">
        <v>0</v>
      </c>
      <c r="F47" s="184">
        <v>143</v>
      </c>
      <c r="G47" s="341">
        <v>197</v>
      </c>
      <c r="H47" s="174">
        <v>231</v>
      </c>
      <c r="I47" s="131" t="s">
        <v>7</v>
      </c>
      <c r="J47" s="131" t="s">
        <v>7</v>
      </c>
      <c r="K47" s="131" t="s">
        <v>7</v>
      </c>
      <c r="L47" s="131" t="s">
        <v>7</v>
      </c>
      <c r="M47" s="131" t="s">
        <v>7</v>
      </c>
      <c r="N47" s="185">
        <v>231</v>
      </c>
    </row>
    <row r="48" spans="1:15" ht="22.5">
      <c r="A48" s="887"/>
      <c r="B48" s="834"/>
      <c r="C48" s="875"/>
      <c r="D48" s="17" t="s">
        <v>14</v>
      </c>
      <c r="E48" s="206" t="s">
        <v>7</v>
      </c>
      <c r="F48" s="206" t="s">
        <v>7</v>
      </c>
      <c r="G48" s="187" t="s">
        <v>7</v>
      </c>
      <c r="H48" s="188">
        <v>150</v>
      </c>
      <c r="I48" s="206" t="s">
        <v>7</v>
      </c>
      <c r="J48" s="206" t="s">
        <v>7</v>
      </c>
      <c r="K48" s="189">
        <v>150</v>
      </c>
      <c r="L48" s="206" t="s">
        <v>7</v>
      </c>
      <c r="M48" s="189">
        <v>150</v>
      </c>
      <c r="N48" s="190">
        <v>150</v>
      </c>
      <c r="O48" s="65"/>
    </row>
    <row r="49" spans="1:14" ht="22.5">
      <c r="A49" s="887"/>
      <c r="B49" s="834"/>
      <c r="C49" s="875"/>
      <c r="D49" s="17" t="s">
        <v>15</v>
      </c>
      <c r="E49" s="1038">
        <v>0</v>
      </c>
      <c r="F49" s="1038"/>
      <c r="G49" s="1038"/>
      <c r="H49" s="1038"/>
      <c r="I49" s="1038"/>
      <c r="J49" s="1038"/>
      <c r="K49" s="1038"/>
      <c r="L49" s="1038"/>
      <c r="M49" s="1038"/>
      <c r="N49" s="1039"/>
    </row>
    <row r="50" spans="1:14" ht="23.25" thickBot="1">
      <c r="A50" s="888"/>
      <c r="B50" s="835"/>
      <c r="C50" s="876"/>
      <c r="D50" s="18" t="s">
        <v>16</v>
      </c>
      <c r="E50" s="191" t="s">
        <v>7</v>
      </c>
      <c r="F50" s="191" t="s">
        <v>7</v>
      </c>
      <c r="G50" s="192" t="s">
        <v>7</v>
      </c>
      <c r="H50" s="191">
        <v>231</v>
      </c>
      <c r="I50" s="191">
        <v>261</v>
      </c>
      <c r="J50" s="191">
        <v>294</v>
      </c>
      <c r="K50" s="191">
        <v>294</v>
      </c>
      <c r="L50" s="191">
        <v>294</v>
      </c>
      <c r="M50" s="191">
        <v>294</v>
      </c>
      <c r="N50" s="338">
        <v>294</v>
      </c>
    </row>
    <row r="51" spans="1:14" ht="15" thickBot="1">
      <c r="A51" s="915" t="s">
        <v>29</v>
      </c>
      <c r="B51" s="916"/>
      <c r="C51" s="916"/>
      <c r="D51" s="916"/>
      <c r="E51" s="916"/>
      <c r="F51" s="916"/>
      <c r="G51" s="916"/>
      <c r="H51" s="916"/>
      <c r="I51" s="916"/>
      <c r="J51" s="916"/>
      <c r="K51" s="916"/>
      <c r="L51" s="916"/>
      <c r="M51" s="916"/>
      <c r="N51" s="917"/>
    </row>
    <row r="52" spans="1:14" ht="15">
      <c r="A52" s="863"/>
      <c r="B52" s="1024" t="s">
        <v>319</v>
      </c>
      <c r="C52" s="843" t="s">
        <v>24</v>
      </c>
      <c r="D52" s="16" t="s">
        <v>58</v>
      </c>
      <c r="E52" s="58">
        <v>0</v>
      </c>
      <c r="F52" s="58">
        <v>101</v>
      </c>
      <c r="G52" s="137">
        <v>147</v>
      </c>
      <c r="H52" s="59">
        <v>152</v>
      </c>
      <c r="I52" s="60" t="s">
        <v>7</v>
      </c>
      <c r="J52" s="60" t="s">
        <v>7</v>
      </c>
      <c r="K52" s="60" t="s">
        <v>7</v>
      </c>
      <c r="L52" s="60" t="s">
        <v>7</v>
      </c>
      <c r="M52" s="60" t="s">
        <v>7</v>
      </c>
      <c r="N52" s="61">
        <v>152</v>
      </c>
    </row>
    <row r="53" spans="1:15" ht="22.5">
      <c r="A53" s="864"/>
      <c r="B53" s="1025"/>
      <c r="C53" s="875"/>
      <c r="D53" s="17" t="s">
        <v>14</v>
      </c>
      <c r="E53" s="53" t="s">
        <v>7</v>
      </c>
      <c r="F53" s="53" t="s">
        <v>7</v>
      </c>
      <c r="G53" s="135" t="s">
        <v>7</v>
      </c>
      <c r="H53" s="62">
        <v>150</v>
      </c>
      <c r="I53" s="53" t="s">
        <v>7</v>
      </c>
      <c r="J53" s="53" t="s">
        <v>7</v>
      </c>
      <c r="K53" s="63">
        <v>150</v>
      </c>
      <c r="L53" s="53" t="s">
        <v>7</v>
      </c>
      <c r="M53" s="63">
        <v>150</v>
      </c>
      <c r="N53" s="64">
        <v>150</v>
      </c>
      <c r="O53" s="65"/>
    </row>
    <row r="54" spans="1:14" ht="22.5">
      <c r="A54" s="864"/>
      <c r="B54" s="1025"/>
      <c r="C54" s="875"/>
      <c r="D54" s="17" t="s">
        <v>15</v>
      </c>
      <c r="E54" s="1036">
        <v>0</v>
      </c>
      <c r="F54" s="1036"/>
      <c r="G54" s="1036"/>
      <c r="H54" s="1036"/>
      <c r="I54" s="1036"/>
      <c r="J54" s="1036"/>
      <c r="K54" s="1036"/>
      <c r="L54" s="1036"/>
      <c r="M54" s="1036"/>
      <c r="N54" s="1037"/>
    </row>
    <row r="55" spans="1:14" ht="27.75" customHeight="1" thickBot="1">
      <c r="A55" s="865"/>
      <c r="B55" s="1026"/>
      <c r="C55" s="876"/>
      <c r="D55" s="18" t="s">
        <v>16</v>
      </c>
      <c r="E55" s="139" t="s">
        <v>7</v>
      </c>
      <c r="F55" s="139" t="s">
        <v>7</v>
      </c>
      <c r="G55" s="140" t="s">
        <v>7</v>
      </c>
      <c r="H55" s="139">
        <v>152</v>
      </c>
      <c r="I55" s="54">
        <v>195</v>
      </c>
      <c r="J55" s="54">
        <v>221</v>
      </c>
      <c r="K55" s="54">
        <v>221</v>
      </c>
      <c r="L55" s="54">
        <v>221</v>
      </c>
      <c r="M55" s="54">
        <v>221</v>
      </c>
      <c r="N55" s="338">
        <v>221</v>
      </c>
    </row>
    <row r="56" spans="1:23" ht="14.25">
      <c r="A56" s="781" t="s">
        <v>281</v>
      </c>
      <c r="B56" s="782"/>
      <c r="C56" s="782"/>
      <c r="D56" s="782"/>
      <c r="E56" s="782"/>
      <c r="F56" s="782"/>
      <c r="G56" s="782"/>
      <c r="H56" s="782"/>
      <c r="I56" s="782"/>
      <c r="J56" s="782"/>
      <c r="K56" s="782"/>
      <c r="L56" s="782"/>
      <c r="M56" s="782"/>
      <c r="N56" s="783"/>
      <c r="O56" s="65"/>
      <c r="P56" s="65"/>
      <c r="Q56" s="65"/>
      <c r="R56" s="65"/>
      <c r="S56" s="65"/>
      <c r="T56" s="65"/>
      <c r="U56" s="65"/>
      <c r="V56" s="65"/>
      <c r="W56" s="65"/>
    </row>
    <row r="57" spans="1:14" ht="15" thickBot="1">
      <c r="A57" s="912" t="s">
        <v>23</v>
      </c>
      <c r="B57" s="913"/>
      <c r="C57" s="913"/>
      <c r="D57" s="913"/>
      <c r="E57" s="913"/>
      <c r="F57" s="913"/>
      <c r="G57" s="913"/>
      <c r="H57" s="913"/>
      <c r="I57" s="913"/>
      <c r="J57" s="913"/>
      <c r="K57" s="913"/>
      <c r="L57" s="913"/>
      <c r="M57" s="913"/>
      <c r="N57" s="914"/>
    </row>
    <row r="58" spans="1:14" ht="15">
      <c r="A58" s="886" t="s">
        <v>284</v>
      </c>
      <c r="B58" s="833" t="s">
        <v>316</v>
      </c>
      <c r="C58" s="843" t="s">
        <v>169</v>
      </c>
      <c r="D58" s="16" t="s">
        <v>58</v>
      </c>
      <c r="E58" s="58">
        <v>0</v>
      </c>
      <c r="F58" s="58">
        <v>7</v>
      </c>
      <c r="G58" s="137">
        <v>7</v>
      </c>
      <c r="H58" s="59" t="s">
        <v>288</v>
      </c>
      <c r="I58" s="60" t="s">
        <v>7</v>
      </c>
      <c r="J58" s="60" t="s">
        <v>7</v>
      </c>
      <c r="K58" s="60" t="s">
        <v>7</v>
      </c>
      <c r="L58" s="60" t="s">
        <v>7</v>
      </c>
      <c r="M58" s="60" t="s">
        <v>7</v>
      </c>
      <c r="N58" s="61" t="s">
        <v>288</v>
      </c>
    </row>
    <row r="59" spans="1:15" ht="22.5">
      <c r="A59" s="887"/>
      <c r="B59" s="834"/>
      <c r="C59" s="875"/>
      <c r="D59" s="17" t="s">
        <v>14</v>
      </c>
      <c r="E59" s="53" t="s">
        <v>7</v>
      </c>
      <c r="F59" s="53" t="s">
        <v>7</v>
      </c>
      <c r="G59" s="135" t="s">
        <v>7</v>
      </c>
      <c r="H59" s="66">
        <v>5</v>
      </c>
      <c r="I59" s="67" t="s">
        <v>7</v>
      </c>
      <c r="J59" s="67" t="s">
        <v>7</v>
      </c>
      <c r="K59" s="68">
        <v>20</v>
      </c>
      <c r="L59" s="67" t="s">
        <v>7</v>
      </c>
      <c r="M59" s="68">
        <v>22</v>
      </c>
      <c r="N59" s="69">
        <v>22</v>
      </c>
      <c r="O59" s="65"/>
    </row>
    <row r="60" spans="1:14" ht="22.5">
      <c r="A60" s="887"/>
      <c r="B60" s="834"/>
      <c r="C60" s="875"/>
      <c r="D60" s="17" t="s">
        <v>15</v>
      </c>
      <c r="E60" s="1036">
        <v>0</v>
      </c>
      <c r="F60" s="1036"/>
      <c r="G60" s="1036"/>
      <c r="H60" s="1036"/>
      <c r="I60" s="1036"/>
      <c r="J60" s="1036"/>
      <c r="K60" s="1036"/>
      <c r="L60" s="1036"/>
      <c r="M60" s="1036"/>
      <c r="N60" s="1037"/>
    </row>
    <row r="61" spans="1:14" ht="23.25" thickBot="1">
      <c r="A61" s="888"/>
      <c r="B61" s="835"/>
      <c r="C61" s="876"/>
      <c r="D61" s="18" t="s">
        <v>16</v>
      </c>
      <c r="E61" s="191" t="s">
        <v>7</v>
      </c>
      <c r="F61" s="191" t="s">
        <v>7</v>
      </c>
      <c r="G61" s="192" t="s">
        <v>7</v>
      </c>
      <c r="H61" s="191">
        <v>8</v>
      </c>
      <c r="I61" s="191">
        <v>14</v>
      </c>
      <c r="J61" s="191">
        <v>17</v>
      </c>
      <c r="K61" s="191">
        <v>17</v>
      </c>
      <c r="L61" s="191">
        <v>17</v>
      </c>
      <c r="M61" s="191">
        <v>17</v>
      </c>
      <c r="N61" s="338">
        <v>17</v>
      </c>
    </row>
    <row r="62" spans="1:14" ht="15">
      <c r="A62" s="863"/>
      <c r="B62" s="833" t="s">
        <v>317</v>
      </c>
      <c r="C62" s="843" t="s">
        <v>167</v>
      </c>
      <c r="D62" s="16" t="s">
        <v>58</v>
      </c>
      <c r="E62" s="184">
        <v>0</v>
      </c>
      <c r="F62" s="184">
        <v>1</v>
      </c>
      <c r="G62" s="183">
        <v>5</v>
      </c>
      <c r="H62" s="174">
        <v>5</v>
      </c>
      <c r="I62" s="131" t="s">
        <v>7</v>
      </c>
      <c r="J62" s="131" t="s">
        <v>7</v>
      </c>
      <c r="K62" s="131" t="s">
        <v>7</v>
      </c>
      <c r="L62" s="131" t="s">
        <v>7</v>
      </c>
      <c r="M62" s="131" t="s">
        <v>7</v>
      </c>
      <c r="N62" s="185">
        <v>5</v>
      </c>
    </row>
    <row r="63" spans="1:15" ht="22.5">
      <c r="A63" s="864"/>
      <c r="B63" s="834"/>
      <c r="C63" s="875"/>
      <c r="D63" s="17" t="s">
        <v>14</v>
      </c>
      <c r="E63" s="186" t="s">
        <v>7</v>
      </c>
      <c r="F63" s="186" t="s">
        <v>7</v>
      </c>
      <c r="G63" s="187" t="s">
        <v>7</v>
      </c>
      <c r="H63" s="188">
        <v>3</v>
      </c>
      <c r="I63" s="186" t="s">
        <v>7</v>
      </c>
      <c r="J63" s="186" t="s">
        <v>7</v>
      </c>
      <c r="K63" s="189">
        <v>9</v>
      </c>
      <c r="L63" s="206" t="s">
        <v>7</v>
      </c>
      <c r="M63" s="189">
        <v>10</v>
      </c>
      <c r="N63" s="190">
        <v>10</v>
      </c>
      <c r="O63" s="65"/>
    </row>
    <row r="64" spans="1:14" ht="22.5">
      <c r="A64" s="864"/>
      <c r="B64" s="834"/>
      <c r="C64" s="875"/>
      <c r="D64" s="17" t="s">
        <v>15</v>
      </c>
      <c r="E64" s="1038">
        <v>0</v>
      </c>
      <c r="F64" s="1038"/>
      <c r="G64" s="1038"/>
      <c r="H64" s="1038"/>
      <c r="I64" s="1038"/>
      <c r="J64" s="1038"/>
      <c r="K64" s="1038"/>
      <c r="L64" s="1038"/>
      <c r="M64" s="1038"/>
      <c r="N64" s="1039"/>
    </row>
    <row r="65" spans="1:15" ht="23.25" thickBot="1">
      <c r="A65" s="865"/>
      <c r="B65" s="835"/>
      <c r="C65" s="876"/>
      <c r="D65" s="18" t="s">
        <v>16</v>
      </c>
      <c r="E65" s="191" t="s">
        <v>7</v>
      </c>
      <c r="F65" s="191" t="s">
        <v>7</v>
      </c>
      <c r="G65" s="192" t="s">
        <v>7</v>
      </c>
      <c r="H65" s="191">
        <v>4</v>
      </c>
      <c r="I65" s="191">
        <v>7</v>
      </c>
      <c r="J65" s="191">
        <v>7</v>
      </c>
      <c r="K65" s="191">
        <v>7</v>
      </c>
      <c r="L65" s="191">
        <v>7</v>
      </c>
      <c r="M65" s="191">
        <v>7</v>
      </c>
      <c r="N65" s="340">
        <v>7</v>
      </c>
      <c r="O65" s="65"/>
    </row>
    <row r="66" spans="1:14" ht="15">
      <c r="A66" s="863"/>
      <c r="B66" s="833" t="s">
        <v>318</v>
      </c>
      <c r="C66" s="843" t="s">
        <v>167</v>
      </c>
      <c r="D66" s="16" t="s">
        <v>58</v>
      </c>
      <c r="E66" s="58">
        <v>0</v>
      </c>
      <c r="F66" s="58">
        <v>4</v>
      </c>
      <c r="G66" s="137">
        <v>18</v>
      </c>
      <c r="H66" s="59">
        <v>38</v>
      </c>
      <c r="I66" s="60" t="s">
        <v>7</v>
      </c>
      <c r="J66" s="60" t="s">
        <v>7</v>
      </c>
      <c r="K66" s="60" t="s">
        <v>7</v>
      </c>
      <c r="L66" s="60" t="s">
        <v>7</v>
      </c>
      <c r="M66" s="60" t="s">
        <v>7</v>
      </c>
      <c r="N66" s="61">
        <v>38</v>
      </c>
    </row>
    <row r="67" spans="1:15" ht="22.5">
      <c r="A67" s="864"/>
      <c r="B67" s="834"/>
      <c r="C67" s="875"/>
      <c r="D67" s="17" t="s">
        <v>14</v>
      </c>
      <c r="E67" s="53" t="s">
        <v>7</v>
      </c>
      <c r="F67" s="53" t="s">
        <v>7</v>
      </c>
      <c r="G67" s="135" t="s">
        <v>7</v>
      </c>
      <c r="H67" s="62">
        <v>8</v>
      </c>
      <c r="I67" s="53" t="s">
        <v>7</v>
      </c>
      <c r="J67" s="53" t="s">
        <v>7</v>
      </c>
      <c r="K67" s="63">
        <v>25</v>
      </c>
      <c r="L67" s="53" t="s">
        <v>7</v>
      </c>
      <c r="M67" s="63">
        <v>25</v>
      </c>
      <c r="N67" s="64">
        <v>25</v>
      </c>
      <c r="O67" s="65"/>
    </row>
    <row r="68" spans="1:14" ht="22.5">
      <c r="A68" s="864"/>
      <c r="B68" s="834"/>
      <c r="C68" s="875"/>
      <c r="D68" s="17" t="s">
        <v>15</v>
      </c>
      <c r="E68" s="1036">
        <v>0</v>
      </c>
      <c r="F68" s="1036"/>
      <c r="G68" s="1036"/>
      <c r="H68" s="1036"/>
      <c r="I68" s="1036"/>
      <c r="J68" s="1036"/>
      <c r="K68" s="1036"/>
      <c r="L68" s="1036"/>
      <c r="M68" s="1036"/>
      <c r="N68" s="1037"/>
    </row>
    <row r="69" spans="1:14" ht="23.25" thickBot="1">
      <c r="A69" s="865"/>
      <c r="B69" s="835"/>
      <c r="C69" s="876"/>
      <c r="D69" s="18" t="s">
        <v>16</v>
      </c>
      <c r="E69" s="54" t="s">
        <v>7</v>
      </c>
      <c r="F69" s="54" t="s">
        <v>7</v>
      </c>
      <c r="G69" s="136" t="s">
        <v>7</v>
      </c>
      <c r="H69" s="54">
        <v>38</v>
      </c>
      <c r="I69" s="191">
        <v>38</v>
      </c>
      <c r="J69" s="54">
        <v>54</v>
      </c>
      <c r="K69" s="54">
        <v>54</v>
      </c>
      <c r="L69" s="54">
        <v>54</v>
      </c>
      <c r="M69" s="54">
        <v>54</v>
      </c>
      <c r="N69" s="340">
        <v>54</v>
      </c>
    </row>
    <row r="70" spans="1:14" ht="15" thickBot="1">
      <c r="A70" s="915" t="s">
        <v>29</v>
      </c>
      <c r="B70" s="916"/>
      <c r="C70" s="916"/>
      <c r="D70" s="916"/>
      <c r="E70" s="916"/>
      <c r="F70" s="916"/>
      <c r="G70" s="916"/>
      <c r="H70" s="916"/>
      <c r="I70" s="916"/>
      <c r="J70" s="916"/>
      <c r="K70" s="916"/>
      <c r="L70" s="916"/>
      <c r="M70" s="916"/>
      <c r="N70" s="917"/>
    </row>
    <row r="71" spans="1:14" ht="15">
      <c r="A71" s="863"/>
      <c r="B71" s="833" t="s">
        <v>285</v>
      </c>
      <c r="C71" s="843" t="s">
        <v>24</v>
      </c>
      <c r="D71" s="16" t="s">
        <v>58</v>
      </c>
      <c r="E71" s="70">
        <v>0</v>
      </c>
      <c r="F71" s="70">
        <v>811</v>
      </c>
      <c r="G71" s="163">
        <v>2878</v>
      </c>
      <c r="H71" s="71">
        <v>5008</v>
      </c>
      <c r="I71" s="72" t="s">
        <v>7</v>
      </c>
      <c r="J71" s="72" t="s">
        <v>7</v>
      </c>
      <c r="K71" s="72" t="s">
        <v>7</v>
      </c>
      <c r="L71" s="72" t="s">
        <v>7</v>
      </c>
      <c r="M71" s="72" t="s">
        <v>7</v>
      </c>
      <c r="N71" s="132">
        <v>5008</v>
      </c>
    </row>
    <row r="72" spans="1:15" ht="22.5">
      <c r="A72" s="864"/>
      <c r="B72" s="834"/>
      <c r="C72" s="875"/>
      <c r="D72" s="17" t="s">
        <v>14</v>
      </c>
      <c r="E72" s="148" t="s">
        <v>7</v>
      </c>
      <c r="F72" s="148" t="s">
        <v>7</v>
      </c>
      <c r="G72" s="138" t="s">
        <v>7</v>
      </c>
      <c r="H72" s="50">
        <v>1500</v>
      </c>
      <c r="I72" s="148" t="s">
        <v>7</v>
      </c>
      <c r="J72" s="148" t="s">
        <v>7</v>
      </c>
      <c r="K72" s="51">
        <v>5000</v>
      </c>
      <c r="L72" s="148" t="s">
        <v>7</v>
      </c>
      <c r="M72" s="51">
        <v>5000</v>
      </c>
      <c r="N72" s="52">
        <v>5000</v>
      </c>
      <c r="O72" s="65"/>
    </row>
    <row r="73" spans="1:14" ht="22.5">
      <c r="A73" s="864"/>
      <c r="B73" s="834"/>
      <c r="C73" s="875"/>
      <c r="D73" s="17" t="s">
        <v>15</v>
      </c>
      <c r="E73" s="1040">
        <v>0</v>
      </c>
      <c r="F73" s="1040"/>
      <c r="G73" s="1040"/>
      <c r="H73" s="1040"/>
      <c r="I73" s="1040"/>
      <c r="J73" s="1040"/>
      <c r="K73" s="1040"/>
      <c r="L73" s="1040"/>
      <c r="M73" s="1040"/>
      <c r="N73" s="1041"/>
    </row>
    <row r="74" spans="1:14" ht="23.25" thickBot="1">
      <c r="A74" s="865"/>
      <c r="B74" s="835"/>
      <c r="C74" s="876"/>
      <c r="D74" s="18" t="s">
        <v>16</v>
      </c>
      <c r="E74" s="342" t="s">
        <v>7</v>
      </c>
      <c r="F74" s="342" t="s">
        <v>7</v>
      </c>
      <c r="G74" s="343" t="s">
        <v>7</v>
      </c>
      <c r="H74" s="342">
        <v>3678</v>
      </c>
      <c r="I74" s="342">
        <v>6449</v>
      </c>
      <c r="J74" s="342">
        <v>6449</v>
      </c>
      <c r="K74" s="342">
        <v>6449</v>
      </c>
      <c r="L74" s="342">
        <v>6449</v>
      </c>
      <c r="M74" s="342">
        <v>6449</v>
      </c>
      <c r="N74" s="344">
        <v>6449</v>
      </c>
    </row>
    <row r="75" spans="1:14" ht="15">
      <c r="A75" s="863"/>
      <c r="B75" s="833" t="s">
        <v>315</v>
      </c>
      <c r="C75" s="843" t="s">
        <v>24</v>
      </c>
      <c r="D75" s="16" t="s">
        <v>58</v>
      </c>
      <c r="E75" s="345">
        <v>2900000</v>
      </c>
      <c r="F75" s="360">
        <v>3187004</v>
      </c>
      <c r="G75" s="355">
        <v>3517201</v>
      </c>
      <c r="H75" s="347">
        <v>3837221</v>
      </c>
      <c r="I75" s="348" t="s">
        <v>7</v>
      </c>
      <c r="J75" s="348" t="s">
        <v>7</v>
      </c>
      <c r="K75" s="348" t="s">
        <v>7</v>
      </c>
      <c r="L75" s="348" t="s">
        <v>7</v>
      </c>
      <c r="M75" s="348" t="s">
        <v>7</v>
      </c>
      <c r="N75" s="349">
        <v>3837221</v>
      </c>
    </row>
    <row r="76" spans="1:15" ht="22.5">
      <c r="A76" s="864"/>
      <c r="B76" s="834"/>
      <c r="C76" s="875"/>
      <c r="D76" s="17" t="s">
        <v>14</v>
      </c>
      <c r="E76" s="350" t="s">
        <v>7</v>
      </c>
      <c r="F76" s="350" t="s">
        <v>7</v>
      </c>
      <c r="G76" s="351" t="s">
        <v>7</v>
      </c>
      <c r="H76" s="352">
        <v>1000000</v>
      </c>
      <c r="I76" s="350" t="s">
        <v>7</v>
      </c>
      <c r="J76" s="350" t="s">
        <v>7</v>
      </c>
      <c r="K76" s="353">
        <v>3000000</v>
      </c>
      <c r="L76" s="350" t="s">
        <v>7</v>
      </c>
      <c r="M76" s="353">
        <v>3500000</v>
      </c>
      <c r="N76" s="354">
        <v>3500000</v>
      </c>
      <c r="O76" s="65"/>
    </row>
    <row r="77" spans="1:14" ht="22.5">
      <c r="A77" s="864"/>
      <c r="B77" s="834"/>
      <c r="C77" s="875"/>
      <c r="D77" s="17" t="s">
        <v>15</v>
      </c>
      <c r="E77" s="1042">
        <v>0</v>
      </c>
      <c r="F77" s="1042"/>
      <c r="G77" s="1042"/>
      <c r="H77" s="1042"/>
      <c r="I77" s="1042"/>
      <c r="J77" s="1042"/>
      <c r="K77" s="1042"/>
      <c r="L77" s="1042"/>
      <c r="M77" s="1042"/>
      <c r="N77" s="1043"/>
    </row>
    <row r="78" spans="1:16" ht="23.25" thickBot="1">
      <c r="A78" s="865"/>
      <c r="B78" s="835"/>
      <c r="C78" s="876"/>
      <c r="D78" s="18" t="s">
        <v>16</v>
      </c>
      <c r="E78" s="191" t="s">
        <v>7</v>
      </c>
      <c r="F78" s="191" t="s">
        <v>7</v>
      </c>
      <c r="G78" s="192" t="s">
        <v>7</v>
      </c>
      <c r="H78" s="358">
        <v>3307004</v>
      </c>
      <c r="I78" s="358">
        <v>4157221</v>
      </c>
      <c r="J78" s="358">
        <v>4277221</v>
      </c>
      <c r="K78" s="358">
        <v>4277221</v>
      </c>
      <c r="L78" s="358">
        <v>4277221</v>
      </c>
      <c r="M78" s="358">
        <v>4277221</v>
      </c>
      <c r="N78" s="359">
        <v>4277221</v>
      </c>
      <c r="O78" s="65"/>
      <c r="P78" s="55" t="s">
        <v>289</v>
      </c>
    </row>
    <row r="79" spans="1:14" ht="16.5" customHeight="1" thickBot="1">
      <c r="A79" s="907" t="s">
        <v>110</v>
      </c>
      <c r="B79" s="908"/>
      <c r="C79" s="908"/>
      <c r="D79" s="908"/>
      <c r="E79" s="1033" t="s">
        <v>699</v>
      </c>
      <c r="F79" s="1034"/>
      <c r="G79" s="1034"/>
      <c r="H79" s="1034"/>
      <c r="I79" s="1034"/>
      <c r="J79" s="1034"/>
      <c r="K79" s="1034"/>
      <c r="L79" s="1034"/>
      <c r="M79" s="1034"/>
      <c r="N79" s="1035"/>
    </row>
  </sheetData>
  <sheetProtection/>
  <mergeCells count="77">
    <mergeCell ref="A75:A78"/>
    <mergeCell ref="B75:B78"/>
    <mergeCell ref="C75:C78"/>
    <mergeCell ref="E77:N77"/>
    <mergeCell ref="A70:N70"/>
    <mergeCell ref="A71:A74"/>
    <mergeCell ref="B71:B74"/>
    <mergeCell ref="C71:C74"/>
    <mergeCell ref="E73:N73"/>
    <mergeCell ref="C52:C55"/>
    <mergeCell ref="E54:N54"/>
    <mergeCell ref="C66:C69"/>
    <mergeCell ref="E68:N68"/>
    <mergeCell ref="A56:N56"/>
    <mergeCell ref="A57:N57"/>
    <mergeCell ref="A58:A61"/>
    <mergeCell ref="B58:B61"/>
    <mergeCell ref="C58:C61"/>
    <mergeCell ref="E60:N60"/>
    <mergeCell ref="A62:A65"/>
    <mergeCell ref="B62:B65"/>
    <mergeCell ref="C62:C65"/>
    <mergeCell ref="E64:N64"/>
    <mergeCell ref="A66:A69"/>
    <mergeCell ref="B66:B69"/>
    <mergeCell ref="A18:A21"/>
    <mergeCell ref="A22:A25"/>
    <mergeCell ref="A27:A30"/>
    <mergeCell ref="A31:A34"/>
    <mergeCell ref="A35:A38"/>
    <mergeCell ref="A26:N26"/>
    <mergeCell ref="B35:B38"/>
    <mergeCell ref="C35:C38"/>
    <mergeCell ref="E37:N37"/>
    <mergeCell ref="B18:B21"/>
    <mergeCell ref="C18:C21"/>
    <mergeCell ref="E20:N20"/>
    <mergeCell ref="B22:B25"/>
    <mergeCell ref="C22:C25"/>
    <mergeCell ref="E24:N24"/>
    <mergeCell ref="B27:B30"/>
    <mergeCell ref="P3:X3"/>
    <mergeCell ref="B6:B9"/>
    <mergeCell ref="C6:C9"/>
    <mergeCell ref="E8:N8"/>
    <mergeCell ref="A4:N4"/>
    <mergeCell ref="A5:N5"/>
    <mergeCell ref="A6:A9"/>
    <mergeCell ref="A10:A13"/>
    <mergeCell ref="A14:A17"/>
    <mergeCell ref="B10:B13"/>
    <mergeCell ref="C10:C13"/>
    <mergeCell ref="E12:N12"/>
    <mergeCell ref="B14:B17"/>
    <mergeCell ref="C14:C17"/>
    <mergeCell ref="E16:N16"/>
    <mergeCell ref="C27:C30"/>
    <mergeCell ref="E29:N29"/>
    <mergeCell ref="B31:B34"/>
    <mergeCell ref="C31:C34"/>
    <mergeCell ref="E33:N33"/>
    <mergeCell ref="E79:N79"/>
    <mergeCell ref="A79:D79"/>
    <mergeCell ref="A39:N39"/>
    <mergeCell ref="A41:N41"/>
    <mergeCell ref="A42:N42"/>
    <mergeCell ref="A43:A46"/>
    <mergeCell ref="B43:B46"/>
    <mergeCell ref="C43:C46"/>
    <mergeCell ref="E45:N45"/>
    <mergeCell ref="A47:A50"/>
    <mergeCell ref="B47:B50"/>
    <mergeCell ref="C47:C50"/>
    <mergeCell ref="E49:N49"/>
    <mergeCell ref="A51:N51"/>
    <mergeCell ref="A52:A55"/>
    <mergeCell ref="B52:B55"/>
  </mergeCells>
  <printOptions horizontalCentered="1"/>
  <pageMargins left="0.1968503937007874" right="0.15748031496062992" top="0.31" bottom="0.34" header="0.31496062992125984" footer="0.31496062992125984"/>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A1:H1062"/>
  <sheetViews>
    <sheetView zoomScalePageLayoutView="0" workbookViewId="0" topLeftCell="A343">
      <selection activeCell="A1" sqref="A1:H1062"/>
    </sheetView>
  </sheetViews>
  <sheetFormatPr defaultColWidth="8.796875" defaultRowHeight="14.25"/>
  <cols>
    <col min="1" max="1" width="3.69921875" style="0" customWidth="1"/>
    <col min="2" max="2" width="31.8984375" style="0" customWidth="1"/>
    <col min="3" max="3" width="9.8984375" style="0" customWidth="1"/>
    <col min="4" max="4" width="9.09765625" style="0" customWidth="1"/>
    <col min="5" max="5" width="12.19921875" style="0" customWidth="1"/>
    <col min="6" max="6" width="9.69921875" style="0" customWidth="1"/>
    <col min="7" max="7" width="25.09765625" style="452" bestFit="1" customWidth="1"/>
    <col min="8" max="8" width="20.3984375" style="452" bestFit="1" customWidth="1"/>
  </cols>
  <sheetData>
    <row r="1" spans="1:8" ht="15.75">
      <c r="A1" s="332" t="s">
        <v>521</v>
      </c>
      <c r="B1" s="333"/>
      <c r="C1" s="333"/>
      <c r="D1" s="333"/>
      <c r="E1" s="333"/>
      <c r="F1" s="333"/>
      <c r="G1" s="577"/>
      <c r="H1" s="577"/>
    </row>
    <row r="2" spans="1:8" ht="16.5" thickBot="1">
      <c r="A2" s="453" t="s">
        <v>522</v>
      </c>
      <c r="B2" s="454"/>
      <c r="C2" s="454"/>
      <c r="D2" s="454"/>
      <c r="E2" s="454"/>
      <c r="F2" s="454"/>
      <c r="G2" s="578"/>
      <c r="H2" s="578"/>
    </row>
    <row r="3" spans="1:8" ht="14.25">
      <c r="A3" s="1089" t="s">
        <v>335</v>
      </c>
      <c r="B3" s="1091" t="s">
        <v>497</v>
      </c>
      <c r="C3" s="1093" t="s">
        <v>498</v>
      </c>
      <c r="D3" s="1093" t="s">
        <v>499</v>
      </c>
      <c r="E3" s="1093" t="s">
        <v>500</v>
      </c>
      <c r="F3" s="1096" t="s">
        <v>501</v>
      </c>
      <c r="G3" s="1096"/>
      <c r="H3" s="1097" t="s">
        <v>502</v>
      </c>
    </row>
    <row r="4" spans="1:8" ht="14.25">
      <c r="A4" s="1090"/>
      <c r="B4" s="1092"/>
      <c r="C4" s="1094"/>
      <c r="D4" s="1095"/>
      <c r="E4" s="1095"/>
      <c r="F4" s="620" t="s">
        <v>503</v>
      </c>
      <c r="G4" s="620" t="s">
        <v>504</v>
      </c>
      <c r="H4" s="1098"/>
    </row>
    <row r="5" spans="1:8" ht="15" thickBot="1">
      <c r="A5" s="1099" t="s">
        <v>505</v>
      </c>
      <c r="B5" s="1100"/>
      <c r="C5" s="1100"/>
      <c r="D5" s="1100"/>
      <c r="E5" s="1100"/>
      <c r="F5" s="1100"/>
      <c r="G5" s="1100"/>
      <c r="H5" s="1101"/>
    </row>
    <row r="6" spans="1:8" ht="14.25">
      <c r="A6" s="1059">
        <v>1</v>
      </c>
      <c r="B6" s="1060" t="s">
        <v>742</v>
      </c>
      <c r="C6" s="290">
        <v>2007</v>
      </c>
      <c r="D6" s="1061" t="s">
        <v>5</v>
      </c>
      <c r="E6" s="1061" t="s">
        <v>506</v>
      </c>
      <c r="F6" s="291">
        <v>53.3</v>
      </c>
      <c r="G6" s="621">
        <v>48.6</v>
      </c>
      <c r="H6" s="622">
        <v>51.1</v>
      </c>
    </row>
    <row r="7" spans="1:8" ht="14.25">
      <c r="A7" s="1048"/>
      <c r="B7" s="1051"/>
      <c r="C7" s="293">
        <v>2008</v>
      </c>
      <c r="D7" s="1054"/>
      <c r="E7" s="1054"/>
      <c r="F7" s="294">
        <v>53.7</v>
      </c>
      <c r="G7" s="295">
        <v>50.4</v>
      </c>
      <c r="H7" s="623">
        <v>50.4</v>
      </c>
    </row>
    <row r="8" spans="1:8" ht="14.25">
      <c r="A8" s="1048"/>
      <c r="B8" s="1051"/>
      <c r="C8" s="293">
        <v>2009</v>
      </c>
      <c r="D8" s="1054"/>
      <c r="E8" s="1054"/>
      <c r="F8" s="294">
        <v>52.5</v>
      </c>
      <c r="G8" s="547">
        <v>50.4</v>
      </c>
      <c r="H8" s="624">
        <v>50.4</v>
      </c>
    </row>
    <row r="9" spans="1:8" ht="14.25">
      <c r="A9" s="1048"/>
      <c r="B9" s="1051"/>
      <c r="C9" s="293">
        <v>2010</v>
      </c>
      <c r="D9" s="1054"/>
      <c r="E9" s="1054"/>
      <c r="F9" s="294"/>
      <c r="G9" s="295"/>
      <c r="H9" s="623"/>
    </row>
    <row r="10" spans="1:8" ht="14.25">
      <c r="A10" s="1048"/>
      <c r="B10" s="1051"/>
      <c r="C10" s="293">
        <v>2011</v>
      </c>
      <c r="D10" s="1054"/>
      <c r="E10" s="1054"/>
      <c r="F10" s="294"/>
      <c r="G10" s="295"/>
      <c r="H10" s="623"/>
    </row>
    <row r="11" spans="1:8" ht="14.25">
      <c r="A11" s="1048"/>
      <c r="B11" s="1051"/>
      <c r="C11" s="293">
        <v>2012</v>
      </c>
      <c r="D11" s="1054"/>
      <c r="E11" s="1054"/>
      <c r="F11" s="294"/>
      <c r="G11" s="295"/>
      <c r="H11" s="623"/>
    </row>
    <row r="12" spans="1:8" ht="14.25">
      <c r="A12" s="1048"/>
      <c r="B12" s="1051"/>
      <c r="C12" s="293">
        <v>2013</v>
      </c>
      <c r="D12" s="1054"/>
      <c r="E12" s="1054"/>
      <c r="F12" s="294"/>
      <c r="G12" s="295"/>
      <c r="H12" s="623"/>
    </row>
    <row r="13" spans="1:8" ht="14.25">
      <c r="A13" s="1048"/>
      <c r="B13" s="1051"/>
      <c r="C13" s="293">
        <v>2014</v>
      </c>
      <c r="D13" s="1054"/>
      <c r="E13" s="1054"/>
      <c r="F13" s="294"/>
      <c r="G13" s="295"/>
      <c r="H13" s="623"/>
    </row>
    <row r="14" spans="1:8" ht="15" thickBot="1">
      <c r="A14" s="1049"/>
      <c r="B14" s="1052"/>
      <c r="C14" s="296">
        <v>2015</v>
      </c>
      <c r="D14" s="1055"/>
      <c r="E14" s="1055"/>
      <c r="F14" s="297"/>
      <c r="G14" s="298"/>
      <c r="H14" s="625"/>
    </row>
    <row r="15" spans="1:8" ht="14.25">
      <c r="A15" s="1059">
        <v>1</v>
      </c>
      <c r="B15" s="1060" t="s">
        <v>743</v>
      </c>
      <c r="C15" s="290">
        <v>2007</v>
      </c>
      <c r="D15" s="1061" t="s">
        <v>5</v>
      </c>
      <c r="E15" s="1061" t="s">
        <v>506</v>
      </c>
      <c r="F15" s="552" t="s">
        <v>573</v>
      </c>
      <c r="G15" s="548">
        <v>46.9</v>
      </c>
      <c r="H15" s="626">
        <v>49.1</v>
      </c>
    </row>
    <row r="16" spans="1:8" ht="14.25">
      <c r="A16" s="1048"/>
      <c r="B16" s="1051"/>
      <c r="C16" s="293">
        <v>2008</v>
      </c>
      <c r="D16" s="1054"/>
      <c r="E16" s="1054"/>
      <c r="F16" s="553" t="s">
        <v>573</v>
      </c>
      <c r="G16" s="549">
        <v>48.8</v>
      </c>
      <c r="H16" s="627">
        <v>53</v>
      </c>
    </row>
    <row r="17" spans="1:8" ht="14.25">
      <c r="A17" s="1048"/>
      <c r="B17" s="1051"/>
      <c r="C17" s="293">
        <v>2009</v>
      </c>
      <c r="D17" s="1054"/>
      <c r="E17" s="1054"/>
      <c r="F17" s="553" t="s">
        <v>573</v>
      </c>
      <c r="G17" s="549">
        <v>48.9</v>
      </c>
      <c r="H17" s="627">
        <v>53.8</v>
      </c>
    </row>
    <row r="18" spans="1:8" ht="14.25">
      <c r="A18" s="1048"/>
      <c r="B18" s="1051"/>
      <c r="C18" s="293">
        <v>2010</v>
      </c>
      <c r="D18" s="1054"/>
      <c r="E18" s="1054"/>
      <c r="F18" s="549"/>
      <c r="G18" s="549"/>
      <c r="H18" s="627"/>
    </row>
    <row r="19" spans="1:8" ht="14.25">
      <c r="A19" s="1048"/>
      <c r="B19" s="1051"/>
      <c r="C19" s="293">
        <v>2011</v>
      </c>
      <c r="D19" s="1054"/>
      <c r="E19" s="1054"/>
      <c r="F19" s="549"/>
      <c r="G19" s="549"/>
      <c r="H19" s="627"/>
    </row>
    <row r="20" spans="1:8" ht="14.25">
      <c r="A20" s="1048"/>
      <c r="B20" s="1051"/>
      <c r="C20" s="293">
        <v>2012</v>
      </c>
      <c r="D20" s="1054"/>
      <c r="E20" s="1054"/>
      <c r="F20" s="549"/>
      <c r="G20" s="549"/>
      <c r="H20" s="627"/>
    </row>
    <row r="21" spans="1:8" ht="14.25">
      <c r="A21" s="1048"/>
      <c r="B21" s="1051"/>
      <c r="C21" s="293">
        <v>2013</v>
      </c>
      <c r="D21" s="1054"/>
      <c r="E21" s="1054"/>
      <c r="F21" s="549"/>
      <c r="G21" s="549"/>
      <c r="H21" s="627"/>
    </row>
    <row r="22" spans="1:8" ht="14.25">
      <c r="A22" s="1048"/>
      <c r="B22" s="1051"/>
      <c r="C22" s="293">
        <v>2014</v>
      </c>
      <c r="D22" s="1054"/>
      <c r="E22" s="1054"/>
      <c r="F22" s="549"/>
      <c r="G22" s="549"/>
      <c r="H22" s="627"/>
    </row>
    <row r="23" spans="1:8" ht="15" thickBot="1">
      <c r="A23" s="1056"/>
      <c r="B23" s="1057"/>
      <c r="C23" s="300">
        <v>2015</v>
      </c>
      <c r="D23" s="1072"/>
      <c r="E23" s="1058"/>
      <c r="F23" s="551"/>
      <c r="G23" s="551"/>
      <c r="H23" s="628"/>
    </row>
    <row r="24" spans="1:8" ht="14.25">
      <c r="A24" s="1059">
        <v>1</v>
      </c>
      <c r="B24" s="1060" t="s">
        <v>744</v>
      </c>
      <c r="C24" s="290">
        <v>2007</v>
      </c>
      <c r="D24" s="1061" t="s">
        <v>5</v>
      </c>
      <c r="E24" s="1061" t="s">
        <v>506</v>
      </c>
      <c r="F24" s="552" t="s">
        <v>573</v>
      </c>
      <c r="G24" s="548">
        <v>47.9</v>
      </c>
      <c r="H24" s="626">
        <v>57.2</v>
      </c>
    </row>
    <row r="25" spans="1:8" ht="14.25">
      <c r="A25" s="1048"/>
      <c r="B25" s="1051"/>
      <c r="C25" s="293">
        <v>2008</v>
      </c>
      <c r="D25" s="1054"/>
      <c r="E25" s="1054"/>
      <c r="F25" s="553" t="s">
        <v>573</v>
      </c>
      <c r="G25" s="549">
        <v>49.1</v>
      </c>
      <c r="H25" s="624">
        <v>55</v>
      </c>
    </row>
    <row r="26" spans="1:8" ht="14.25">
      <c r="A26" s="1048"/>
      <c r="B26" s="1051"/>
      <c r="C26" s="293">
        <v>2009</v>
      </c>
      <c r="D26" s="1054"/>
      <c r="E26" s="1054"/>
      <c r="F26" s="553" t="s">
        <v>573</v>
      </c>
      <c r="G26" s="549">
        <v>49.2</v>
      </c>
      <c r="H26" s="624">
        <v>53.9</v>
      </c>
    </row>
    <row r="27" spans="1:8" ht="14.25">
      <c r="A27" s="1048"/>
      <c r="B27" s="1051"/>
      <c r="C27" s="293">
        <v>2010</v>
      </c>
      <c r="D27" s="1054"/>
      <c r="E27" s="1054"/>
      <c r="F27" s="549"/>
      <c r="G27" s="549"/>
      <c r="H27" s="627"/>
    </row>
    <row r="28" spans="1:8" ht="14.25">
      <c r="A28" s="1048"/>
      <c r="B28" s="1051"/>
      <c r="C28" s="293">
        <v>2011</v>
      </c>
      <c r="D28" s="1054"/>
      <c r="E28" s="1054"/>
      <c r="F28" s="549"/>
      <c r="G28" s="549"/>
      <c r="H28" s="627"/>
    </row>
    <row r="29" spans="1:8" ht="14.25">
      <c r="A29" s="1048"/>
      <c r="B29" s="1051"/>
      <c r="C29" s="293">
        <v>2012</v>
      </c>
      <c r="D29" s="1054"/>
      <c r="E29" s="1054"/>
      <c r="F29" s="549"/>
      <c r="G29" s="549"/>
      <c r="H29" s="627"/>
    </row>
    <row r="30" spans="1:8" ht="14.25">
      <c r="A30" s="1048"/>
      <c r="B30" s="1051"/>
      <c r="C30" s="293">
        <v>2013</v>
      </c>
      <c r="D30" s="1054"/>
      <c r="E30" s="1054"/>
      <c r="F30" s="549"/>
      <c r="G30" s="549"/>
      <c r="H30" s="627"/>
    </row>
    <row r="31" spans="1:8" ht="14.25">
      <c r="A31" s="1048"/>
      <c r="B31" s="1051"/>
      <c r="C31" s="293">
        <v>2014</v>
      </c>
      <c r="D31" s="1054"/>
      <c r="E31" s="1054"/>
      <c r="F31" s="549"/>
      <c r="G31" s="549"/>
      <c r="H31" s="627"/>
    </row>
    <row r="32" spans="1:8" ht="15" thickBot="1">
      <c r="A32" s="1049"/>
      <c r="B32" s="1052"/>
      <c r="C32" s="296">
        <v>2015</v>
      </c>
      <c r="D32" s="1073"/>
      <c r="E32" s="1055"/>
      <c r="F32" s="554"/>
      <c r="G32" s="554"/>
      <c r="H32" s="629"/>
    </row>
    <row r="33" spans="1:8" ht="14.25">
      <c r="A33" s="1059">
        <v>1</v>
      </c>
      <c r="B33" s="1060" t="s">
        <v>745</v>
      </c>
      <c r="C33" s="290">
        <v>2007</v>
      </c>
      <c r="D33" s="1061" t="s">
        <v>5</v>
      </c>
      <c r="E33" s="1061" t="s">
        <v>506</v>
      </c>
      <c r="F33" s="548">
        <v>37.1</v>
      </c>
      <c r="G33" s="630">
        <v>25.8</v>
      </c>
      <c r="H33" s="626">
        <v>26</v>
      </c>
    </row>
    <row r="34" spans="1:8" ht="14.25">
      <c r="A34" s="1048"/>
      <c r="B34" s="1051"/>
      <c r="C34" s="293">
        <v>2008</v>
      </c>
      <c r="D34" s="1054"/>
      <c r="E34" s="1054"/>
      <c r="F34" s="549">
        <v>37.5</v>
      </c>
      <c r="G34" s="631">
        <v>27.4</v>
      </c>
      <c r="H34" s="627">
        <v>27.8</v>
      </c>
    </row>
    <row r="35" spans="1:8" ht="14.25">
      <c r="A35" s="1048"/>
      <c r="B35" s="1051"/>
      <c r="C35" s="293">
        <v>2009</v>
      </c>
      <c r="D35" s="1054"/>
      <c r="E35" s="1054"/>
      <c r="F35" s="550">
        <v>35.1</v>
      </c>
      <c r="G35" s="631">
        <v>26.8</v>
      </c>
      <c r="H35" s="627">
        <v>27.4</v>
      </c>
    </row>
    <row r="36" spans="1:8" ht="14.25">
      <c r="A36" s="1048"/>
      <c r="B36" s="1051"/>
      <c r="C36" s="293">
        <v>2010</v>
      </c>
      <c r="D36" s="1054"/>
      <c r="E36" s="1054"/>
      <c r="F36" s="549"/>
      <c r="G36" s="549"/>
      <c r="H36" s="627"/>
    </row>
    <row r="37" spans="1:8" ht="14.25">
      <c r="A37" s="1048"/>
      <c r="B37" s="1051"/>
      <c r="C37" s="293">
        <v>2011</v>
      </c>
      <c r="D37" s="1054"/>
      <c r="E37" s="1054"/>
      <c r="F37" s="549"/>
      <c r="G37" s="549"/>
      <c r="H37" s="627"/>
    </row>
    <row r="38" spans="1:8" ht="14.25">
      <c r="A38" s="1048"/>
      <c r="B38" s="1051"/>
      <c r="C38" s="293">
        <v>2012</v>
      </c>
      <c r="D38" s="1054"/>
      <c r="E38" s="1054"/>
      <c r="F38" s="549"/>
      <c r="G38" s="549"/>
      <c r="H38" s="627"/>
    </row>
    <row r="39" spans="1:8" ht="14.25">
      <c r="A39" s="1048"/>
      <c r="B39" s="1051"/>
      <c r="C39" s="293">
        <v>2013</v>
      </c>
      <c r="D39" s="1054"/>
      <c r="E39" s="1054"/>
      <c r="F39" s="549"/>
      <c r="G39" s="549"/>
      <c r="H39" s="627"/>
    </row>
    <row r="40" spans="1:8" ht="14.25">
      <c r="A40" s="1048"/>
      <c r="B40" s="1051"/>
      <c r="C40" s="293">
        <v>2014</v>
      </c>
      <c r="D40" s="1054"/>
      <c r="E40" s="1054"/>
      <c r="F40" s="549"/>
      <c r="G40" s="549"/>
      <c r="H40" s="627"/>
    </row>
    <row r="41" spans="1:8" ht="15" thickBot="1">
      <c r="A41" s="1056"/>
      <c r="B41" s="1057"/>
      <c r="C41" s="300">
        <v>2015</v>
      </c>
      <c r="D41" s="1072"/>
      <c r="E41" s="1058"/>
      <c r="F41" s="551"/>
      <c r="G41" s="551"/>
      <c r="H41" s="628"/>
    </row>
    <row r="42" spans="1:8" ht="14.25">
      <c r="A42" s="1059">
        <v>1</v>
      </c>
      <c r="B42" s="1060" t="s">
        <v>746</v>
      </c>
      <c r="C42" s="290">
        <v>2007</v>
      </c>
      <c r="D42" s="1061" t="s">
        <v>5</v>
      </c>
      <c r="E42" s="1061" t="s">
        <v>506</v>
      </c>
      <c r="F42" s="552" t="s">
        <v>573</v>
      </c>
      <c r="G42" s="630">
        <v>74.9</v>
      </c>
      <c r="H42" s="626">
        <v>77</v>
      </c>
    </row>
    <row r="43" spans="1:8" ht="14.25">
      <c r="A43" s="1048"/>
      <c r="B43" s="1051"/>
      <c r="C43" s="293">
        <v>2008</v>
      </c>
      <c r="D43" s="1054"/>
      <c r="E43" s="1054"/>
      <c r="F43" s="553" t="s">
        <v>573</v>
      </c>
      <c r="G43" s="631">
        <v>77.5</v>
      </c>
      <c r="H43" s="624">
        <v>77.5</v>
      </c>
    </row>
    <row r="44" spans="1:8" ht="14.25">
      <c r="A44" s="1048"/>
      <c r="B44" s="1051"/>
      <c r="C44" s="293">
        <v>2009</v>
      </c>
      <c r="D44" s="1054"/>
      <c r="E44" s="1054"/>
      <c r="F44" s="553" t="s">
        <v>573</v>
      </c>
      <c r="G44" s="631">
        <v>77.6</v>
      </c>
      <c r="H44" s="624">
        <v>77.9</v>
      </c>
    </row>
    <row r="45" spans="1:8" ht="14.25">
      <c r="A45" s="1048"/>
      <c r="B45" s="1051"/>
      <c r="C45" s="293">
        <v>2010</v>
      </c>
      <c r="D45" s="1054"/>
      <c r="E45" s="1054"/>
      <c r="F45" s="549"/>
      <c r="G45" s="549"/>
      <c r="H45" s="627"/>
    </row>
    <row r="46" spans="1:8" ht="14.25">
      <c r="A46" s="1048"/>
      <c r="B46" s="1051"/>
      <c r="C46" s="293">
        <v>2011</v>
      </c>
      <c r="D46" s="1054"/>
      <c r="E46" s="1054"/>
      <c r="F46" s="549"/>
      <c r="G46" s="549"/>
      <c r="H46" s="627"/>
    </row>
    <row r="47" spans="1:8" ht="14.25">
      <c r="A47" s="1048"/>
      <c r="B47" s="1051"/>
      <c r="C47" s="293">
        <v>2012</v>
      </c>
      <c r="D47" s="1054"/>
      <c r="E47" s="1054"/>
      <c r="F47" s="549"/>
      <c r="G47" s="549"/>
      <c r="H47" s="627"/>
    </row>
    <row r="48" spans="1:8" ht="14.25">
      <c r="A48" s="1048"/>
      <c r="B48" s="1051"/>
      <c r="C48" s="293">
        <v>2013</v>
      </c>
      <c r="D48" s="1054"/>
      <c r="E48" s="1054"/>
      <c r="F48" s="549"/>
      <c r="G48" s="549"/>
      <c r="H48" s="627"/>
    </row>
    <row r="49" spans="1:8" ht="14.25">
      <c r="A49" s="1048"/>
      <c r="B49" s="1051"/>
      <c r="C49" s="293">
        <v>2014</v>
      </c>
      <c r="D49" s="1054"/>
      <c r="E49" s="1054"/>
      <c r="F49" s="549"/>
      <c r="G49" s="549"/>
      <c r="H49" s="627"/>
    </row>
    <row r="50" spans="1:8" ht="15" thickBot="1">
      <c r="A50" s="1049"/>
      <c r="B50" s="1052"/>
      <c r="C50" s="296">
        <v>2015</v>
      </c>
      <c r="D50" s="1073"/>
      <c r="E50" s="1055"/>
      <c r="F50" s="554"/>
      <c r="G50" s="554"/>
      <c r="H50" s="629"/>
    </row>
    <row r="51" spans="1:8" ht="14.25">
      <c r="A51" s="1047">
        <v>1</v>
      </c>
      <c r="B51" s="1050" t="s">
        <v>747</v>
      </c>
      <c r="C51" s="299">
        <v>2007</v>
      </c>
      <c r="D51" s="1053" t="s">
        <v>5</v>
      </c>
      <c r="E51" s="1053" t="s">
        <v>506</v>
      </c>
      <c r="F51" s="555">
        <v>44.7</v>
      </c>
      <c r="G51" s="555">
        <v>29.7</v>
      </c>
      <c r="H51" s="632">
        <v>38.3</v>
      </c>
    </row>
    <row r="52" spans="1:8" ht="14.25">
      <c r="A52" s="1048"/>
      <c r="B52" s="1051"/>
      <c r="C52" s="293">
        <v>2008</v>
      </c>
      <c r="D52" s="1054"/>
      <c r="E52" s="1054"/>
      <c r="F52" s="549">
        <v>45.6</v>
      </c>
      <c r="G52" s="549">
        <v>36.1</v>
      </c>
      <c r="H52" s="624">
        <v>30.3</v>
      </c>
    </row>
    <row r="53" spans="1:8" ht="14.25">
      <c r="A53" s="1048"/>
      <c r="B53" s="1051"/>
      <c r="C53" s="293">
        <v>2009</v>
      </c>
      <c r="D53" s="1054"/>
      <c r="E53" s="1054"/>
      <c r="F53" s="549">
        <v>46</v>
      </c>
      <c r="G53" s="549">
        <v>32.3</v>
      </c>
      <c r="H53" s="624">
        <v>29.2</v>
      </c>
    </row>
    <row r="54" spans="1:8" ht="14.25">
      <c r="A54" s="1048"/>
      <c r="B54" s="1051"/>
      <c r="C54" s="293">
        <v>2010</v>
      </c>
      <c r="D54" s="1054"/>
      <c r="E54" s="1054"/>
      <c r="F54" s="549"/>
      <c r="G54" s="549"/>
      <c r="H54" s="627"/>
    </row>
    <row r="55" spans="1:8" ht="14.25">
      <c r="A55" s="1048"/>
      <c r="B55" s="1051"/>
      <c r="C55" s="293">
        <v>2011</v>
      </c>
      <c r="D55" s="1054"/>
      <c r="E55" s="1054"/>
      <c r="F55" s="549"/>
      <c r="G55" s="549"/>
      <c r="H55" s="627"/>
    </row>
    <row r="56" spans="1:8" ht="14.25">
      <c r="A56" s="1048"/>
      <c r="B56" s="1051"/>
      <c r="C56" s="293">
        <v>2012</v>
      </c>
      <c r="D56" s="1054"/>
      <c r="E56" s="1054"/>
      <c r="F56" s="549"/>
      <c r="G56" s="549"/>
      <c r="H56" s="627"/>
    </row>
    <row r="57" spans="1:8" ht="14.25">
      <c r="A57" s="1048"/>
      <c r="B57" s="1051"/>
      <c r="C57" s="293">
        <v>2013</v>
      </c>
      <c r="D57" s="1054"/>
      <c r="E57" s="1054"/>
      <c r="F57" s="549"/>
      <c r="G57" s="549"/>
      <c r="H57" s="627"/>
    </row>
    <row r="58" spans="1:8" ht="14.25">
      <c r="A58" s="1048"/>
      <c r="B58" s="1051"/>
      <c r="C58" s="293">
        <v>2014</v>
      </c>
      <c r="D58" s="1054"/>
      <c r="E58" s="1054"/>
      <c r="F58" s="549"/>
      <c r="G58" s="549"/>
      <c r="H58" s="627"/>
    </row>
    <row r="59" spans="1:8" ht="15" thickBot="1">
      <c r="A59" s="1049"/>
      <c r="B59" s="1052"/>
      <c r="C59" s="296">
        <v>2015</v>
      </c>
      <c r="D59" s="1073"/>
      <c r="E59" s="1055"/>
      <c r="F59" s="554"/>
      <c r="G59" s="554"/>
      <c r="H59" s="629"/>
    </row>
    <row r="60" spans="1:8" ht="14.25">
      <c r="A60" s="1059">
        <v>1</v>
      </c>
      <c r="B60" s="1060" t="s">
        <v>748</v>
      </c>
      <c r="C60" s="290">
        <v>2007</v>
      </c>
      <c r="D60" s="1061" t="s">
        <v>5</v>
      </c>
      <c r="E60" s="1061" t="s">
        <v>506</v>
      </c>
      <c r="F60" s="548">
        <v>46</v>
      </c>
      <c r="G60" s="548">
        <v>41.5</v>
      </c>
      <c r="H60" s="626">
        <v>45.4</v>
      </c>
    </row>
    <row r="61" spans="1:8" ht="14.25">
      <c r="A61" s="1048"/>
      <c r="B61" s="1051"/>
      <c r="C61" s="293">
        <v>2008</v>
      </c>
      <c r="D61" s="1054"/>
      <c r="E61" s="1054"/>
      <c r="F61" s="549">
        <v>46.6</v>
      </c>
      <c r="G61" s="549">
        <v>42.9</v>
      </c>
      <c r="H61" s="624">
        <v>44.5</v>
      </c>
    </row>
    <row r="62" spans="1:8" ht="14.25">
      <c r="A62" s="1048"/>
      <c r="B62" s="1051"/>
      <c r="C62" s="293">
        <v>2009</v>
      </c>
      <c r="D62" s="1054"/>
      <c r="E62" s="1054"/>
      <c r="F62" s="549">
        <v>46.1</v>
      </c>
      <c r="G62" s="549">
        <v>43.2</v>
      </c>
      <c r="H62" s="624">
        <v>44.1</v>
      </c>
    </row>
    <row r="63" spans="1:8" ht="14.25">
      <c r="A63" s="1048"/>
      <c r="B63" s="1051"/>
      <c r="C63" s="293">
        <v>2010</v>
      </c>
      <c r="D63" s="1054"/>
      <c r="E63" s="1054"/>
      <c r="F63" s="549"/>
      <c r="G63" s="549"/>
      <c r="H63" s="627"/>
    </row>
    <row r="64" spans="1:8" ht="14.25">
      <c r="A64" s="1048"/>
      <c r="B64" s="1051"/>
      <c r="C64" s="293">
        <v>2011</v>
      </c>
      <c r="D64" s="1054"/>
      <c r="E64" s="1054"/>
      <c r="F64" s="549"/>
      <c r="G64" s="549"/>
      <c r="H64" s="627"/>
    </row>
    <row r="65" spans="1:8" ht="14.25">
      <c r="A65" s="1048"/>
      <c r="B65" s="1051"/>
      <c r="C65" s="293">
        <v>2012</v>
      </c>
      <c r="D65" s="1054"/>
      <c r="E65" s="1054"/>
      <c r="F65" s="549"/>
      <c r="G65" s="549"/>
      <c r="H65" s="627"/>
    </row>
    <row r="66" spans="1:8" ht="14.25">
      <c r="A66" s="1048"/>
      <c r="B66" s="1051"/>
      <c r="C66" s="293">
        <v>2013</v>
      </c>
      <c r="D66" s="1054"/>
      <c r="E66" s="1054"/>
      <c r="F66" s="549"/>
      <c r="G66" s="549"/>
      <c r="H66" s="627"/>
    </row>
    <row r="67" spans="1:8" ht="14.25">
      <c r="A67" s="1048"/>
      <c r="B67" s="1051"/>
      <c r="C67" s="293">
        <v>2014</v>
      </c>
      <c r="D67" s="1054"/>
      <c r="E67" s="1054"/>
      <c r="F67" s="549"/>
      <c r="G67" s="549"/>
      <c r="H67" s="627"/>
    </row>
    <row r="68" spans="1:8" ht="15" thickBot="1">
      <c r="A68" s="1049"/>
      <c r="B68" s="1052"/>
      <c r="C68" s="296">
        <v>2015</v>
      </c>
      <c r="D68" s="1073"/>
      <c r="E68" s="1055"/>
      <c r="F68" s="554"/>
      <c r="G68" s="554"/>
      <c r="H68" s="629"/>
    </row>
    <row r="69" spans="1:8" ht="14.25">
      <c r="A69" s="1059">
        <v>2</v>
      </c>
      <c r="B69" s="1065" t="s">
        <v>749</v>
      </c>
      <c r="C69" s="290">
        <v>2007</v>
      </c>
      <c r="D69" s="1061" t="s">
        <v>5</v>
      </c>
      <c r="E69" s="1061" t="s">
        <v>704</v>
      </c>
      <c r="F69" s="556">
        <v>111.5</v>
      </c>
      <c r="G69" s="548">
        <v>108.4</v>
      </c>
      <c r="H69" s="626">
        <v>104.6</v>
      </c>
    </row>
    <row r="70" spans="1:8" ht="14.25">
      <c r="A70" s="1048"/>
      <c r="B70" s="1066"/>
      <c r="C70" s="293">
        <v>2008</v>
      </c>
      <c r="D70" s="1054"/>
      <c r="E70" s="1054"/>
      <c r="F70" s="553" t="s">
        <v>573</v>
      </c>
      <c r="G70" s="549">
        <v>110.5</v>
      </c>
      <c r="H70" s="627">
        <v>106.1</v>
      </c>
    </row>
    <row r="71" spans="1:8" ht="14.25">
      <c r="A71" s="1048"/>
      <c r="B71" s="1066"/>
      <c r="C71" s="293">
        <v>2009</v>
      </c>
      <c r="D71" s="1054"/>
      <c r="E71" s="1054"/>
      <c r="F71" s="553" t="s">
        <v>573</v>
      </c>
      <c r="G71" s="549">
        <v>108.3</v>
      </c>
      <c r="H71" s="557">
        <v>104.76708738533691</v>
      </c>
    </row>
    <row r="72" spans="1:8" ht="14.25">
      <c r="A72" s="1048"/>
      <c r="B72" s="1066"/>
      <c r="C72" s="293">
        <v>2010</v>
      </c>
      <c r="D72" s="1054"/>
      <c r="E72" s="1054"/>
      <c r="F72" s="549"/>
      <c r="G72" s="549"/>
      <c r="H72" s="633"/>
    </row>
    <row r="73" spans="1:8" ht="14.25">
      <c r="A73" s="1048"/>
      <c r="B73" s="1066"/>
      <c r="C73" s="293">
        <v>2011</v>
      </c>
      <c r="D73" s="1054"/>
      <c r="E73" s="1054"/>
      <c r="F73" s="549"/>
      <c r="G73" s="549"/>
      <c r="H73" s="627"/>
    </row>
    <row r="74" spans="1:8" ht="14.25">
      <c r="A74" s="1048"/>
      <c r="B74" s="1066"/>
      <c r="C74" s="293">
        <v>2012</v>
      </c>
      <c r="D74" s="1054"/>
      <c r="E74" s="1054"/>
      <c r="F74" s="549"/>
      <c r="G74" s="549"/>
      <c r="H74" s="627"/>
    </row>
    <row r="75" spans="1:8" ht="14.25">
      <c r="A75" s="1048"/>
      <c r="B75" s="1066"/>
      <c r="C75" s="293">
        <v>2013</v>
      </c>
      <c r="D75" s="1054"/>
      <c r="E75" s="1054"/>
      <c r="F75" s="549"/>
      <c r="G75" s="549"/>
      <c r="H75" s="627"/>
    </row>
    <row r="76" spans="1:8" ht="14.25">
      <c r="A76" s="1048"/>
      <c r="B76" s="1066"/>
      <c r="C76" s="293">
        <v>2014</v>
      </c>
      <c r="D76" s="1054"/>
      <c r="E76" s="1054"/>
      <c r="F76" s="549"/>
      <c r="G76" s="549"/>
      <c r="H76" s="627"/>
    </row>
    <row r="77" spans="1:8" ht="15" thickBot="1">
      <c r="A77" s="1049"/>
      <c r="B77" s="1067"/>
      <c r="C77" s="296">
        <v>2015</v>
      </c>
      <c r="D77" s="1073"/>
      <c r="E77" s="1055"/>
      <c r="F77" s="554"/>
      <c r="G77" s="554"/>
      <c r="H77" s="629"/>
    </row>
    <row r="78" spans="1:8" ht="14.25">
      <c r="A78" s="1047">
        <v>2</v>
      </c>
      <c r="B78" s="1074" t="s">
        <v>750</v>
      </c>
      <c r="C78" s="299">
        <v>2007</v>
      </c>
      <c r="D78" s="1053" t="s">
        <v>5</v>
      </c>
      <c r="E78" s="1053" t="s">
        <v>704</v>
      </c>
      <c r="F78" s="558" t="s">
        <v>573</v>
      </c>
      <c r="G78" s="555">
        <v>75.4</v>
      </c>
      <c r="H78" s="632">
        <v>75.2</v>
      </c>
    </row>
    <row r="79" spans="1:8" ht="14.25">
      <c r="A79" s="1048"/>
      <c r="B79" s="1066"/>
      <c r="C79" s="293">
        <v>2008</v>
      </c>
      <c r="D79" s="1054"/>
      <c r="E79" s="1054"/>
      <c r="F79" s="553" t="s">
        <v>573</v>
      </c>
      <c r="G79" s="549">
        <v>74</v>
      </c>
      <c r="H79" s="624">
        <v>74.1</v>
      </c>
    </row>
    <row r="80" spans="1:8" ht="14.25">
      <c r="A80" s="1048"/>
      <c r="B80" s="1066"/>
      <c r="C80" s="293">
        <v>2009</v>
      </c>
      <c r="D80" s="1054"/>
      <c r="E80" s="1054"/>
      <c r="F80" s="553" t="s">
        <v>573</v>
      </c>
      <c r="G80" s="549">
        <v>75.7</v>
      </c>
      <c r="H80" s="624">
        <v>75.63873502486474</v>
      </c>
    </row>
    <row r="81" spans="1:8" ht="14.25">
      <c r="A81" s="1048"/>
      <c r="B81" s="1066"/>
      <c r="C81" s="293">
        <v>2010</v>
      </c>
      <c r="D81" s="1054"/>
      <c r="E81" s="1054"/>
      <c r="F81" s="549"/>
      <c r="G81" s="549"/>
      <c r="H81" s="627"/>
    </row>
    <row r="82" spans="1:8" ht="14.25">
      <c r="A82" s="1048"/>
      <c r="B82" s="1066"/>
      <c r="C82" s="293">
        <v>2011</v>
      </c>
      <c r="D82" s="1054"/>
      <c r="E82" s="1054"/>
      <c r="F82" s="549"/>
      <c r="G82" s="549"/>
      <c r="H82" s="627"/>
    </row>
    <row r="83" spans="1:8" ht="14.25">
      <c r="A83" s="1048"/>
      <c r="B83" s="1066"/>
      <c r="C83" s="293">
        <v>2012</v>
      </c>
      <c r="D83" s="1054"/>
      <c r="E83" s="1054"/>
      <c r="F83" s="549"/>
      <c r="G83" s="549"/>
      <c r="H83" s="627"/>
    </row>
    <row r="84" spans="1:8" ht="14.25">
      <c r="A84" s="1048"/>
      <c r="B84" s="1066"/>
      <c r="C84" s="293">
        <v>2013</v>
      </c>
      <c r="D84" s="1054"/>
      <c r="E84" s="1054"/>
      <c r="F84" s="549"/>
      <c r="G84" s="549"/>
      <c r="H84" s="627"/>
    </row>
    <row r="85" spans="1:8" ht="14.25">
      <c r="A85" s="1048"/>
      <c r="B85" s="1066"/>
      <c r="C85" s="293">
        <v>2014</v>
      </c>
      <c r="D85" s="1054"/>
      <c r="E85" s="1054"/>
      <c r="F85" s="549"/>
      <c r="G85" s="549"/>
      <c r="H85" s="627"/>
    </row>
    <row r="86" spans="1:8" ht="15" thickBot="1">
      <c r="A86" s="1049"/>
      <c r="B86" s="1067"/>
      <c r="C86" s="296">
        <v>2015</v>
      </c>
      <c r="D86" s="1073"/>
      <c r="E86" s="1055"/>
      <c r="F86" s="554"/>
      <c r="G86" s="554"/>
      <c r="H86" s="629"/>
    </row>
    <row r="87" spans="1:8" ht="14.25">
      <c r="A87" s="1047">
        <v>2</v>
      </c>
      <c r="B87" s="1074" t="s">
        <v>751</v>
      </c>
      <c r="C87" s="299">
        <v>2007</v>
      </c>
      <c r="D87" s="1053" t="s">
        <v>5</v>
      </c>
      <c r="E87" s="1053" t="s">
        <v>704</v>
      </c>
      <c r="F87" s="558" t="s">
        <v>573</v>
      </c>
      <c r="G87" s="555">
        <v>67.9</v>
      </c>
      <c r="H87" s="632">
        <v>74.3</v>
      </c>
    </row>
    <row r="88" spans="1:8" ht="14.25">
      <c r="A88" s="1048"/>
      <c r="B88" s="1066"/>
      <c r="C88" s="293">
        <v>2008</v>
      </c>
      <c r="D88" s="1054"/>
      <c r="E88" s="1054"/>
      <c r="F88" s="553" t="s">
        <v>573</v>
      </c>
      <c r="G88" s="549">
        <v>68.4</v>
      </c>
      <c r="H88" s="624">
        <v>74.4</v>
      </c>
    </row>
    <row r="89" spans="1:8" ht="14.25">
      <c r="A89" s="1048"/>
      <c r="B89" s="1066"/>
      <c r="C89" s="293">
        <v>2009</v>
      </c>
      <c r="D89" s="1054"/>
      <c r="E89" s="1054"/>
      <c r="F89" s="553" t="s">
        <v>573</v>
      </c>
      <c r="G89" s="549">
        <v>68.8</v>
      </c>
      <c r="H89" s="624">
        <v>75.11989677921952</v>
      </c>
    </row>
    <row r="90" spans="1:8" ht="14.25">
      <c r="A90" s="1048"/>
      <c r="B90" s="1066"/>
      <c r="C90" s="293">
        <v>2010</v>
      </c>
      <c r="D90" s="1054"/>
      <c r="E90" s="1054"/>
      <c r="F90" s="549"/>
      <c r="G90" s="549"/>
      <c r="H90" s="627"/>
    </row>
    <row r="91" spans="1:8" ht="14.25">
      <c r="A91" s="1048"/>
      <c r="B91" s="1066"/>
      <c r="C91" s="293">
        <v>2011</v>
      </c>
      <c r="D91" s="1054"/>
      <c r="E91" s="1054"/>
      <c r="F91" s="549"/>
      <c r="G91" s="549"/>
      <c r="H91" s="627"/>
    </row>
    <row r="92" spans="1:8" ht="14.25">
      <c r="A92" s="1048"/>
      <c r="B92" s="1066"/>
      <c r="C92" s="293">
        <v>2012</v>
      </c>
      <c r="D92" s="1054"/>
      <c r="E92" s="1054"/>
      <c r="F92" s="549"/>
      <c r="G92" s="549"/>
      <c r="H92" s="627"/>
    </row>
    <row r="93" spans="1:8" ht="14.25">
      <c r="A93" s="1048"/>
      <c r="B93" s="1066"/>
      <c r="C93" s="293">
        <v>2013</v>
      </c>
      <c r="D93" s="1054"/>
      <c r="E93" s="1054"/>
      <c r="F93" s="549"/>
      <c r="G93" s="549"/>
      <c r="H93" s="627"/>
    </row>
    <row r="94" spans="1:8" ht="14.25">
      <c r="A94" s="1048"/>
      <c r="B94" s="1066"/>
      <c r="C94" s="293">
        <v>2014</v>
      </c>
      <c r="D94" s="1054"/>
      <c r="E94" s="1054"/>
      <c r="F94" s="549"/>
      <c r="G94" s="549"/>
      <c r="H94" s="627"/>
    </row>
    <row r="95" spans="1:8" ht="15" thickBot="1">
      <c r="A95" s="1056"/>
      <c r="B95" s="1071"/>
      <c r="C95" s="300">
        <v>2015</v>
      </c>
      <c r="D95" s="1072"/>
      <c r="E95" s="1058"/>
      <c r="F95" s="551"/>
      <c r="G95" s="551"/>
      <c r="H95" s="628"/>
    </row>
    <row r="96" spans="1:8" ht="14.25">
      <c r="A96" s="1059">
        <v>3</v>
      </c>
      <c r="B96" s="1060" t="s">
        <v>705</v>
      </c>
      <c r="C96" s="290">
        <v>2007</v>
      </c>
      <c r="D96" s="1061" t="s">
        <v>5</v>
      </c>
      <c r="E96" s="1061" t="s">
        <v>506</v>
      </c>
      <c r="F96" s="291">
        <v>7.2</v>
      </c>
      <c r="G96" s="292">
        <v>9.6</v>
      </c>
      <c r="H96" s="634">
        <v>9.5</v>
      </c>
    </row>
    <row r="97" spans="1:8" ht="14.25">
      <c r="A97" s="1048"/>
      <c r="B97" s="1051"/>
      <c r="C97" s="293">
        <v>2008</v>
      </c>
      <c r="D97" s="1054"/>
      <c r="E97" s="1054"/>
      <c r="F97" s="294">
        <v>7</v>
      </c>
      <c r="G97" s="295">
        <v>7.1</v>
      </c>
      <c r="H97" s="624">
        <v>8.8</v>
      </c>
    </row>
    <row r="98" spans="1:8" ht="14.25">
      <c r="A98" s="1048"/>
      <c r="B98" s="1051"/>
      <c r="C98" s="293">
        <v>2009</v>
      </c>
      <c r="D98" s="1054"/>
      <c r="E98" s="1054"/>
      <c r="F98" s="294">
        <v>8.9</v>
      </c>
      <c r="G98" s="295">
        <v>8.2</v>
      </c>
      <c r="H98" s="624">
        <v>9.7</v>
      </c>
    </row>
    <row r="99" spans="1:8" ht="14.25">
      <c r="A99" s="1048"/>
      <c r="B99" s="1051"/>
      <c r="C99" s="293">
        <v>2010</v>
      </c>
      <c r="D99" s="1054"/>
      <c r="E99" s="1054"/>
      <c r="F99" s="294"/>
      <c r="G99" s="295"/>
      <c r="H99" s="623"/>
    </row>
    <row r="100" spans="1:8" ht="14.25">
      <c r="A100" s="1048"/>
      <c r="B100" s="1051"/>
      <c r="C100" s="293">
        <v>2011</v>
      </c>
      <c r="D100" s="1054"/>
      <c r="E100" s="1054"/>
      <c r="F100" s="294"/>
      <c r="G100" s="295"/>
      <c r="H100" s="623"/>
    </row>
    <row r="101" spans="1:8" ht="14.25">
      <c r="A101" s="1048"/>
      <c r="B101" s="1051"/>
      <c r="C101" s="293">
        <v>2012</v>
      </c>
      <c r="D101" s="1054"/>
      <c r="E101" s="1054"/>
      <c r="F101" s="294"/>
      <c r="G101" s="295"/>
      <c r="H101" s="623"/>
    </row>
    <row r="102" spans="1:8" ht="14.25">
      <c r="A102" s="1048"/>
      <c r="B102" s="1051"/>
      <c r="C102" s="293">
        <v>2013</v>
      </c>
      <c r="D102" s="1054"/>
      <c r="E102" s="1054"/>
      <c r="F102" s="294"/>
      <c r="G102" s="295"/>
      <c r="H102" s="623"/>
    </row>
    <row r="103" spans="1:8" ht="14.25">
      <c r="A103" s="1048"/>
      <c r="B103" s="1051"/>
      <c r="C103" s="293">
        <v>2014</v>
      </c>
      <c r="D103" s="1054"/>
      <c r="E103" s="1054"/>
      <c r="F103" s="294"/>
      <c r="G103" s="295"/>
      <c r="H103" s="623"/>
    </row>
    <row r="104" spans="1:8" ht="15" thickBot="1">
      <c r="A104" s="1049"/>
      <c r="B104" s="1052"/>
      <c r="C104" s="296">
        <v>2015</v>
      </c>
      <c r="D104" s="1055"/>
      <c r="E104" s="1055"/>
      <c r="F104" s="297"/>
      <c r="G104" s="298"/>
      <c r="H104" s="625"/>
    </row>
    <row r="105" spans="1:8" ht="14.25">
      <c r="A105" s="1059">
        <v>3</v>
      </c>
      <c r="B105" s="1060" t="s">
        <v>752</v>
      </c>
      <c r="C105" s="290">
        <v>2007</v>
      </c>
      <c r="D105" s="1061" t="s">
        <v>5</v>
      </c>
      <c r="E105" s="1061" t="s">
        <v>506</v>
      </c>
      <c r="F105" s="548">
        <v>7.9</v>
      </c>
      <c r="G105" s="548">
        <v>10.3</v>
      </c>
      <c r="H105" s="634">
        <v>9.4</v>
      </c>
    </row>
    <row r="106" spans="1:8" ht="14.25">
      <c r="A106" s="1048"/>
      <c r="B106" s="1051"/>
      <c r="C106" s="293">
        <v>2008</v>
      </c>
      <c r="D106" s="1054"/>
      <c r="E106" s="1054"/>
      <c r="F106" s="549">
        <v>7.5</v>
      </c>
      <c r="G106" s="549">
        <v>8</v>
      </c>
      <c r="H106" s="624">
        <v>8.7</v>
      </c>
    </row>
    <row r="107" spans="1:8" ht="14.25">
      <c r="A107" s="1048"/>
      <c r="B107" s="1051"/>
      <c r="C107" s="293">
        <v>2009</v>
      </c>
      <c r="D107" s="1054"/>
      <c r="E107" s="1054"/>
      <c r="F107" s="549">
        <v>8.9</v>
      </c>
      <c r="G107" s="549">
        <v>8.7</v>
      </c>
      <c r="H107" s="624">
        <v>9.3</v>
      </c>
    </row>
    <row r="108" spans="1:8" ht="14.25">
      <c r="A108" s="1048"/>
      <c r="B108" s="1051"/>
      <c r="C108" s="293">
        <v>2010</v>
      </c>
      <c r="D108" s="1054"/>
      <c r="E108" s="1054"/>
      <c r="F108" s="549"/>
      <c r="G108" s="549"/>
      <c r="H108" s="627"/>
    </row>
    <row r="109" spans="1:8" ht="14.25">
      <c r="A109" s="1048"/>
      <c r="B109" s="1051"/>
      <c r="C109" s="293">
        <v>2011</v>
      </c>
      <c r="D109" s="1054"/>
      <c r="E109" s="1054"/>
      <c r="F109" s="549"/>
      <c r="G109" s="549"/>
      <c r="H109" s="627"/>
    </row>
    <row r="110" spans="1:8" ht="14.25">
      <c r="A110" s="1048"/>
      <c r="B110" s="1051"/>
      <c r="C110" s="293">
        <v>2012</v>
      </c>
      <c r="D110" s="1054"/>
      <c r="E110" s="1054"/>
      <c r="F110" s="549"/>
      <c r="G110" s="549"/>
      <c r="H110" s="627"/>
    </row>
    <row r="111" spans="1:8" ht="14.25">
      <c r="A111" s="1048"/>
      <c r="B111" s="1051"/>
      <c r="C111" s="293">
        <v>2013</v>
      </c>
      <c r="D111" s="1054"/>
      <c r="E111" s="1054"/>
      <c r="F111" s="549"/>
      <c r="G111" s="549"/>
      <c r="H111" s="627"/>
    </row>
    <row r="112" spans="1:8" ht="15" thickBot="1">
      <c r="A112" s="1048"/>
      <c r="B112" s="1051"/>
      <c r="C112" s="293">
        <v>2014</v>
      </c>
      <c r="D112" s="1054"/>
      <c r="E112" s="1054"/>
      <c r="F112" s="549"/>
      <c r="G112" s="549"/>
      <c r="H112" s="627"/>
    </row>
    <row r="113" spans="1:8" ht="14.25">
      <c r="A113" s="1059">
        <v>4</v>
      </c>
      <c r="B113" s="1060" t="s">
        <v>706</v>
      </c>
      <c r="C113" s="290">
        <v>2007</v>
      </c>
      <c r="D113" s="1061" t="s">
        <v>5</v>
      </c>
      <c r="E113" s="1061" t="s">
        <v>506</v>
      </c>
      <c r="F113" s="559" t="s">
        <v>573</v>
      </c>
      <c r="G113" s="560">
        <v>11.2</v>
      </c>
      <c r="H113" s="634">
        <v>13</v>
      </c>
    </row>
    <row r="114" spans="1:8" ht="14.25">
      <c r="A114" s="1048"/>
      <c r="B114" s="1051"/>
      <c r="C114" s="293">
        <v>2008</v>
      </c>
      <c r="D114" s="1054"/>
      <c r="E114" s="1054"/>
      <c r="F114" s="553" t="s">
        <v>573</v>
      </c>
      <c r="G114" s="295">
        <v>9.5</v>
      </c>
      <c r="H114" s="624">
        <v>11.2</v>
      </c>
    </row>
    <row r="115" spans="1:8" ht="14.25">
      <c r="A115" s="1048"/>
      <c r="B115" s="1051"/>
      <c r="C115" s="293">
        <v>2009</v>
      </c>
      <c r="D115" s="1054"/>
      <c r="E115" s="1054"/>
      <c r="F115" s="553" t="s">
        <v>573</v>
      </c>
      <c r="G115" s="295">
        <v>12.1</v>
      </c>
      <c r="H115" s="624">
        <v>12.9</v>
      </c>
    </row>
    <row r="116" spans="1:8" ht="14.25">
      <c r="A116" s="1048"/>
      <c r="B116" s="1051"/>
      <c r="C116" s="293">
        <v>2010</v>
      </c>
      <c r="D116" s="1054"/>
      <c r="E116" s="1054"/>
      <c r="F116" s="294"/>
      <c r="G116" s="295"/>
      <c r="H116" s="623"/>
    </row>
    <row r="117" spans="1:8" ht="14.25">
      <c r="A117" s="1048"/>
      <c r="B117" s="1051"/>
      <c r="C117" s="293">
        <v>2011</v>
      </c>
      <c r="D117" s="1054"/>
      <c r="E117" s="1054"/>
      <c r="F117" s="294"/>
      <c r="G117" s="295"/>
      <c r="H117" s="623"/>
    </row>
    <row r="118" spans="1:8" ht="14.25">
      <c r="A118" s="1048"/>
      <c r="B118" s="1051"/>
      <c r="C118" s="293">
        <v>2012</v>
      </c>
      <c r="D118" s="1054"/>
      <c r="E118" s="1054"/>
      <c r="F118" s="294"/>
      <c r="G118" s="295"/>
      <c r="H118" s="623"/>
    </row>
    <row r="119" spans="1:8" ht="14.25">
      <c r="A119" s="1048"/>
      <c r="B119" s="1051"/>
      <c r="C119" s="293">
        <v>2013</v>
      </c>
      <c r="D119" s="1054"/>
      <c r="E119" s="1054"/>
      <c r="F119" s="294"/>
      <c r="G119" s="295"/>
      <c r="H119" s="623"/>
    </row>
    <row r="120" spans="1:8" ht="14.25">
      <c r="A120" s="1048"/>
      <c r="B120" s="1051"/>
      <c r="C120" s="293">
        <v>2014</v>
      </c>
      <c r="D120" s="1054"/>
      <c r="E120" s="1054"/>
      <c r="F120" s="294"/>
      <c r="G120" s="295"/>
      <c r="H120" s="623"/>
    </row>
    <row r="121" spans="1:8" ht="15" thickBot="1">
      <c r="A121" s="1049"/>
      <c r="B121" s="1052"/>
      <c r="C121" s="296">
        <v>2015</v>
      </c>
      <c r="D121" s="1055"/>
      <c r="E121" s="1055"/>
      <c r="F121" s="297"/>
      <c r="G121" s="298"/>
      <c r="H121" s="625"/>
    </row>
    <row r="122" spans="1:8" ht="14.25">
      <c r="A122" s="1062">
        <v>4</v>
      </c>
      <c r="B122" s="1065" t="s">
        <v>753</v>
      </c>
      <c r="C122" s="562">
        <v>2007</v>
      </c>
      <c r="D122" s="1068" t="s">
        <v>5</v>
      </c>
      <c r="E122" s="1068"/>
      <c r="F122" s="572" t="s">
        <v>7</v>
      </c>
      <c r="G122" s="572" t="s">
        <v>7</v>
      </c>
      <c r="H122" s="635" t="s">
        <v>573</v>
      </c>
    </row>
    <row r="123" spans="1:8" ht="14.25">
      <c r="A123" s="1063"/>
      <c r="B123" s="1066"/>
      <c r="C123" s="564">
        <v>2008</v>
      </c>
      <c r="D123" s="1069"/>
      <c r="E123" s="1069"/>
      <c r="F123" s="566" t="s">
        <v>7</v>
      </c>
      <c r="G123" s="566" t="s">
        <v>7</v>
      </c>
      <c r="H123" s="636" t="s">
        <v>573</v>
      </c>
    </row>
    <row r="124" spans="1:8" ht="14.25">
      <c r="A124" s="1063"/>
      <c r="B124" s="1066"/>
      <c r="C124" s="564">
        <v>2009</v>
      </c>
      <c r="D124" s="1069"/>
      <c r="E124" s="1069"/>
      <c r="F124" s="566" t="s">
        <v>7</v>
      </c>
      <c r="G124" s="566" t="s">
        <v>7</v>
      </c>
      <c r="H124" s="636" t="s">
        <v>573</v>
      </c>
    </row>
    <row r="125" spans="1:8" ht="14.25">
      <c r="A125" s="1063"/>
      <c r="B125" s="1066"/>
      <c r="C125" s="564">
        <v>2010</v>
      </c>
      <c r="D125" s="1069"/>
      <c r="E125" s="1069"/>
      <c r="F125" s="566"/>
      <c r="G125" s="566"/>
      <c r="H125" s="637"/>
    </row>
    <row r="126" spans="1:8" ht="14.25">
      <c r="A126" s="1063"/>
      <c r="B126" s="1066"/>
      <c r="C126" s="564">
        <v>2011</v>
      </c>
      <c r="D126" s="1069"/>
      <c r="E126" s="1069"/>
      <c r="F126" s="566"/>
      <c r="G126" s="566"/>
      <c r="H126" s="637"/>
    </row>
    <row r="127" spans="1:8" ht="14.25">
      <c r="A127" s="1063"/>
      <c r="B127" s="1066"/>
      <c r="C127" s="564">
        <v>2012</v>
      </c>
      <c r="D127" s="1069"/>
      <c r="E127" s="1069"/>
      <c r="F127" s="566"/>
      <c r="G127" s="566"/>
      <c r="H127" s="637"/>
    </row>
    <row r="128" spans="1:8" ht="14.25">
      <c r="A128" s="1063"/>
      <c r="B128" s="1066"/>
      <c r="C128" s="564">
        <v>2013</v>
      </c>
      <c r="D128" s="1069"/>
      <c r="E128" s="1069"/>
      <c r="F128" s="566"/>
      <c r="G128" s="566"/>
      <c r="H128" s="637"/>
    </row>
    <row r="129" spans="1:8" ht="14.25">
      <c r="A129" s="1063"/>
      <c r="B129" s="1066"/>
      <c r="C129" s="564">
        <v>2014</v>
      </c>
      <c r="D129" s="1069"/>
      <c r="E129" s="1069"/>
      <c r="F129" s="566"/>
      <c r="G129" s="566"/>
      <c r="H129" s="637"/>
    </row>
    <row r="130" spans="1:8" ht="15" thickBot="1">
      <c r="A130" s="1064"/>
      <c r="B130" s="1067"/>
      <c r="C130" s="565">
        <v>2015</v>
      </c>
      <c r="D130" s="1078"/>
      <c r="E130" s="1070"/>
      <c r="F130" s="567"/>
      <c r="G130" s="567"/>
      <c r="H130" s="638"/>
    </row>
    <row r="131" spans="1:8" ht="14.25">
      <c r="A131" s="1059">
        <v>5</v>
      </c>
      <c r="B131" s="1065" t="s">
        <v>707</v>
      </c>
      <c r="C131" s="290">
        <v>2007</v>
      </c>
      <c r="D131" s="1061" t="s">
        <v>507</v>
      </c>
      <c r="E131" s="1061" t="s">
        <v>754</v>
      </c>
      <c r="F131" s="548" t="s">
        <v>7</v>
      </c>
      <c r="G131" s="548">
        <v>639.2</v>
      </c>
      <c r="H131" s="561">
        <v>15.7</v>
      </c>
    </row>
    <row r="132" spans="1:8" ht="14.25">
      <c r="A132" s="1048"/>
      <c r="B132" s="1066"/>
      <c r="C132" s="293">
        <v>2008</v>
      </c>
      <c r="D132" s="1054"/>
      <c r="E132" s="1054"/>
      <c r="F132" s="549" t="s">
        <v>7</v>
      </c>
      <c r="G132" s="549">
        <v>490.6</v>
      </c>
      <c r="H132" s="639">
        <v>13.3</v>
      </c>
    </row>
    <row r="133" spans="1:8" ht="14.25">
      <c r="A133" s="1048"/>
      <c r="B133" s="1066"/>
      <c r="C133" s="293">
        <v>2009</v>
      </c>
      <c r="D133" s="1054"/>
      <c r="E133" s="1054"/>
      <c r="F133" s="549" t="s">
        <v>7</v>
      </c>
      <c r="G133" s="549">
        <v>521</v>
      </c>
      <c r="H133" s="639">
        <v>16.9</v>
      </c>
    </row>
    <row r="134" spans="1:8" ht="14.25">
      <c r="A134" s="1048"/>
      <c r="B134" s="1066"/>
      <c r="C134" s="293">
        <v>2010</v>
      </c>
      <c r="D134" s="1054"/>
      <c r="E134" s="1054"/>
      <c r="F134" s="549"/>
      <c r="G134" s="549"/>
      <c r="H134" s="627"/>
    </row>
    <row r="135" spans="1:8" ht="14.25">
      <c r="A135" s="1048"/>
      <c r="B135" s="1066"/>
      <c r="C135" s="293">
        <v>2011</v>
      </c>
      <c r="D135" s="1054"/>
      <c r="E135" s="1054"/>
      <c r="F135" s="549"/>
      <c r="G135" s="549"/>
      <c r="H135" s="627"/>
    </row>
    <row r="136" spans="1:8" ht="14.25">
      <c r="A136" s="1048"/>
      <c r="B136" s="1066"/>
      <c r="C136" s="293">
        <v>2012</v>
      </c>
      <c r="D136" s="1054"/>
      <c r="E136" s="1054"/>
      <c r="F136" s="549"/>
      <c r="G136" s="549"/>
      <c r="H136" s="627"/>
    </row>
    <row r="137" spans="1:8" ht="14.25">
      <c r="A137" s="1048"/>
      <c r="B137" s="1066"/>
      <c r="C137" s="293">
        <v>2013</v>
      </c>
      <c r="D137" s="1054"/>
      <c r="E137" s="1054"/>
      <c r="F137" s="549"/>
      <c r="G137" s="549"/>
      <c r="H137" s="627"/>
    </row>
    <row r="138" spans="1:8" ht="14.25">
      <c r="A138" s="1048"/>
      <c r="B138" s="1066"/>
      <c r="C138" s="293">
        <v>2014</v>
      </c>
      <c r="D138" s="1054"/>
      <c r="E138" s="1054"/>
      <c r="F138" s="549"/>
      <c r="G138" s="549"/>
      <c r="H138" s="627"/>
    </row>
    <row r="139" spans="1:8" ht="15" thickBot="1">
      <c r="A139" s="1049"/>
      <c r="B139" s="1067"/>
      <c r="C139" s="296">
        <v>2015</v>
      </c>
      <c r="D139" s="1073"/>
      <c r="E139" s="1055"/>
      <c r="F139" s="554"/>
      <c r="G139" s="554"/>
      <c r="H139" s="629"/>
    </row>
    <row r="140" spans="1:8" ht="14.25">
      <c r="A140" s="1059">
        <v>6</v>
      </c>
      <c r="B140" s="1060" t="s">
        <v>708</v>
      </c>
      <c r="C140" s="290">
        <v>2007</v>
      </c>
      <c r="D140" s="1061" t="s">
        <v>508</v>
      </c>
      <c r="E140" s="1061" t="s">
        <v>506</v>
      </c>
      <c r="F140" s="548" t="s">
        <v>7</v>
      </c>
      <c r="G140" s="548" t="s">
        <v>609</v>
      </c>
      <c r="H140" s="634" t="s">
        <v>610</v>
      </c>
    </row>
    <row r="141" spans="1:8" ht="14.25">
      <c r="A141" s="1048"/>
      <c r="B141" s="1051"/>
      <c r="C141" s="293">
        <v>2008</v>
      </c>
      <c r="D141" s="1054"/>
      <c r="E141" s="1054"/>
      <c r="F141" s="549" t="s">
        <v>7</v>
      </c>
      <c r="G141" s="549" t="s">
        <v>611</v>
      </c>
      <c r="H141" s="624" t="s">
        <v>612</v>
      </c>
    </row>
    <row r="142" spans="1:8" ht="14.25">
      <c r="A142" s="1048"/>
      <c r="B142" s="1051"/>
      <c r="C142" s="293">
        <v>2009</v>
      </c>
      <c r="D142" s="1054"/>
      <c r="E142" s="1054"/>
      <c r="F142" s="549" t="s">
        <v>7</v>
      </c>
      <c r="G142" s="549" t="s">
        <v>613</v>
      </c>
      <c r="H142" s="624" t="s">
        <v>614</v>
      </c>
    </row>
    <row r="143" spans="1:8" ht="14.25">
      <c r="A143" s="1048"/>
      <c r="B143" s="1051"/>
      <c r="C143" s="293">
        <v>2010</v>
      </c>
      <c r="D143" s="1054"/>
      <c r="E143" s="1054"/>
      <c r="F143" s="549"/>
      <c r="G143" s="549"/>
      <c r="H143" s="627"/>
    </row>
    <row r="144" spans="1:8" ht="14.25">
      <c r="A144" s="1048"/>
      <c r="B144" s="1051"/>
      <c r="C144" s="293">
        <v>2011</v>
      </c>
      <c r="D144" s="1054"/>
      <c r="E144" s="1054"/>
      <c r="F144" s="549"/>
      <c r="G144" s="549"/>
      <c r="H144" s="627"/>
    </row>
    <row r="145" spans="1:8" ht="14.25">
      <c r="A145" s="1048"/>
      <c r="B145" s="1051"/>
      <c r="C145" s="293">
        <v>2012</v>
      </c>
      <c r="D145" s="1054"/>
      <c r="E145" s="1054"/>
      <c r="F145" s="549"/>
      <c r="G145" s="549"/>
      <c r="H145" s="627"/>
    </row>
    <row r="146" spans="1:8" ht="14.25">
      <c r="A146" s="1048"/>
      <c r="B146" s="1051"/>
      <c r="C146" s="293">
        <v>2013</v>
      </c>
      <c r="D146" s="1054"/>
      <c r="E146" s="1054"/>
      <c r="F146" s="549"/>
      <c r="G146" s="549"/>
      <c r="H146" s="627"/>
    </row>
    <row r="147" spans="1:8" ht="14.25">
      <c r="A147" s="1048"/>
      <c r="B147" s="1051"/>
      <c r="C147" s="293">
        <v>2014</v>
      </c>
      <c r="D147" s="1054"/>
      <c r="E147" s="1054"/>
      <c r="F147" s="549"/>
      <c r="G147" s="549"/>
      <c r="H147" s="627"/>
    </row>
    <row r="148" spans="1:8" ht="15" thickBot="1">
      <c r="A148" s="1049"/>
      <c r="B148" s="1052"/>
      <c r="C148" s="296">
        <v>2015</v>
      </c>
      <c r="D148" s="1073"/>
      <c r="E148" s="1055"/>
      <c r="F148" s="554"/>
      <c r="G148" s="554"/>
      <c r="H148" s="629"/>
    </row>
    <row r="149" spans="1:8" ht="14.25">
      <c r="A149" s="1059">
        <v>6</v>
      </c>
      <c r="B149" s="1060" t="s">
        <v>709</v>
      </c>
      <c r="C149" s="290">
        <v>2007</v>
      </c>
      <c r="D149" s="1061" t="s">
        <v>5</v>
      </c>
      <c r="E149" s="1061" t="s">
        <v>506</v>
      </c>
      <c r="F149" s="548">
        <v>54</v>
      </c>
      <c r="G149" s="548">
        <v>36.6</v>
      </c>
      <c r="H149" s="634">
        <v>28.1</v>
      </c>
    </row>
    <row r="150" spans="1:8" ht="14.25">
      <c r="A150" s="1048"/>
      <c r="B150" s="1051"/>
      <c r="C150" s="293">
        <v>2008</v>
      </c>
      <c r="D150" s="1054"/>
      <c r="E150" s="1054"/>
      <c r="F150" s="549">
        <v>60</v>
      </c>
      <c r="G150" s="549">
        <v>45.7</v>
      </c>
      <c r="H150" s="624">
        <v>36.4</v>
      </c>
    </row>
    <row r="151" spans="1:8" ht="14.25">
      <c r="A151" s="1048"/>
      <c r="B151" s="1051"/>
      <c r="C151" s="293">
        <v>2009</v>
      </c>
      <c r="D151" s="1054"/>
      <c r="E151" s="1054"/>
      <c r="F151" s="549">
        <v>65</v>
      </c>
      <c r="G151" s="549">
        <v>53.4</v>
      </c>
      <c r="H151" s="624">
        <v>46</v>
      </c>
    </row>
    <row r="152" spans="1:8" ht="14.25">
      <c r="A152" s="1048"/>
      <c r="B152" s="1051"/>
      <c r="C152" s="293">
        <v>2010</v>
      </c>
      <c r="D152" s="1054"/>
      <c r="E152" s="1054"/>
      <c r="F152" s="549"/>
      <c r="G152" s="549"/>
      <c r="H152" s="627"/>
    </row>
    <row r="153" spans="1:8" ht="14.25">
      <c r="A153" s="1048"/>
      <c r="B153" s="1051"/>
      <c r="C153" s="293">
        <v>2011</v>
      </c>
      <c r="D153" s="1054"/>
      <c r="E153" s="1054"/>
      <c r="F153" s="549"/>
      <c r="G153" s="549"/>
      <c r="H153" s="627"/>
    </row>
    <row r="154" spans="1:8" ht="14.25">
      <c r="A154" s="1048"/>
      <c r="B154" s="1051"/>
      <c r="C154" s="293">
        <v>2012</v>
      </c>
      <c r="D154" s="1054"/>
      <c r="E154" s="1054"/>
      <c r="F154" s="549"/>
      <c r="G154" s="549"/>
      <c r="H154" s="627"/>
    </row>
    <row r="155" spans="1:8" ht="14.25">
      <c r="A155" s="1048"/>
      <c r="B155" s="1051"/>
      <c r="C155" s="293">
        <v>2013</v>
      </c>
      <c r="D155" s="1054"/>
      <c r="E155" s="1054"/>
      <c r="F155" s="549"/>
      <c r="G155" s="549"/>
      <c r="H155" s="627"/>
    </row>
    <row r="156" spans="1:8" ht="14.25">
      <c r="A156" s="1048"/>
      <c r="B156" s="1051"/>
      <c r="C156" s="293">
        <v>2014</v>
      </c>
      <c r="D156" s="1054"/>
      <c r="E156" s="1054"/>
      <c r="F156" s="549"/>
      <c r="G156" s="549"/>
      <c r="H156" s="627"/>
    </row>
    <row r="157" spans="1:8" ht="15" thickBot="1">
      <c r="A157" s="1049"/>
      <c r="B157" s="1052"/>
      <c r="C157" s="296">
        <v>2015</v>
      </c>
      <c r="D157" s="1073"/>
      <c r="E157" s="1055"/>
      <c r="F157" s="554"/>
      <c r="G157" s="554"/>
      <c r="H157" s="629"/>
    </row>
    <row r="158" spans="1:8" ht="14.25">
      <c r="A158" s="1062" t="s">
        <v>710</v>
      </c>
      <c r="B158" s="1065" t="s">
        <v>755</v>
      </c>
      <c r="C158" s="562">
        <v>2007</v>
      </c>
      <c r="D158" s="1068" t="s">
        <v>24</v>
      </c>
      <c r="E158" s="1068" t="s">
        <v>506</v>
      </c>
      <c r="F158" s="563" t="s">
        <v>7</v>
      </c>
      <c r="G158" s="563">
        <v>596447</v>
      </c>
      <c r="H158" s="640">
        <v>39326</v>
      </c>
    </row>
    <row r="159" spans="1:8" ht="14.25">
      <c r="A159" s="1063"/>
      <c r="B159" s="1066"/>
      <c r="C159" s="564">
        <v>2008</v>
      </c>
      <c r="D159" s="1069"/>
      <c r="E159" s="1069"/>
      <c r="F159" s="294" t="s">
        <v>7</v>
      </c>
      <c r="G159" s="294">
        <v>643913</v>
      </c>
      <c r="H159" s="692">
        <v>45752</v>
      </c>
    </row>
    <row r="160" spans="1:8" ht="14.25">
      <c r="A160" s="1063"/>
      <c r="B160" s="1066"/>
      <c r="C160" s="564">
        <v>2009</v>
      </c>
      <c r="D160" s="1069"/>
      <c r="E160" s="1069"/>
      <c r="F160" s="294" t="s">
        <v>7</v>
      </c>
      <c r="G160" s="294">
        <v>658264</v>
      </c>
      <c r="H160" s="640">
        <v>46392</v>
      </c>
    </row>
    <row r="161" spans="1:8" ht="14.25">
      <c r="A161" s="1063"/>
      <c r="B161" s="1066"/>
      <c r="C161" s="564">
        <v>2010</v>
      </c>
      <c r="D161" s="1069"/>
      <c r="E161" s="1069"/>
      <c r="F161" s="294"/>
      <c r="G161" s="294"/>
      <c r="H161" s="641"/>
    </row>
    <row r="162" spans="1:8" ht="14.25">
      <c r="A162" s="1063"/>
      <c r="B162" s="1066"/>
      <c r="C162" s="564">
        <v>2011</v>
      </c>
      <c r="D162" s="1069"/>
      <c r="E162" s="1069"/>
      <c r="F162" s="294"/>
      <c r="G162" s="294"/>
      <c r="H162" s="641"/>
    </row>
    <row r="163" spans="1:8" ht="14.25">
      <c r="A163" s="1063"/>
      <c r="B163" s="1066"/>
      <c r="C163" s="564">
        <v>2012</v>
      </c>
      <c r="D163" s="1069"/>
      <c r="E163" s="1069"/>
      <c r="F163" s="294"/>
      <c r="G163" s="294"/>
      <c r="H163" s="641"/>
    </row>
    <row r="164" spans="1:8" ht="14.25">
      <c r="A164" s="1063"/>
      <c r="B164" s="1066"/>
      <c r="C164" s="564">
        <v>2013</v>
      </c>
      <c r="D164" s="1069"/>
      <c r="E164" s="1069"/>
      <c r="F164" s="294"/>
      <c r="G164" s="294"/>
      <c r="H164" s="641"/>
    </row>
    <row r="165" spans="1:8" ht="14.25">
      <c r="A165" s="1063"/>
      <c r="B165" s="1066"/>
      <c r="C165" s="564">
        <v>2014</v>
      </c>
      <c r="D165" s="1069"/>
      <c r="E165" s="1069"/>
      <c r="F165" s="294"/>
      <c r="G165" s="294"/>
      <c r="H165" s="641"/>
    </row>
    <row r="166" spans="1:8" ht="15" thickBot="1">
      <c r="A166" s="1064"/>
      <c r="B166" s="1067"/>
      <c r="C166" s="565">
        <v>2015</v>
      </c>
      <c r="D166" s="1070"/>
      <c r="E166" s="1070"/>
      <c r="F166" s="297"/>
      <c r="G166" s="297"/>
      <c r="H166" s="642"/>
    </row>
    <row r="167" spans="1:8" ht="14.25">
      <c r="A167" s="1062" t="s">
        <v>710</v>
      </c>
      <c r="B167" s="1065" t="s">
        <v>756</v>
      </c>
      <c r="C167" s="562">
        <v>2007</v>
      </c>
      <c r="D167" s="1068" t="s">
        <v>24</v>
      </c>
      <c r="E167" s="1068" t="s">
        <v>506</v>
      </c>
      <c r="F167" s="563" t="s">
        <v>7</v>
      </c>
      <c r="G167" s="563">
        <v>520521</v>
      </c>
      <c r="H167" s="640">
        <v>34694</v>
      </c>
    </row>
    <row r="168" spans="1:8" ht="14.25">
      <c r="A168" s="1063"/>
      <c r="B168" s="1066"/>
      <c r="C168" s="564">
        <v>2008</v>
      </c>
      <c r="D168" s="1069"/>
      <c r="E168" s="1069"/>
      <c r="F168" s="294" t="s">
        <v>7</v>
      </c>
      <c r="G168" s="294">
        <v>572113</v>
      </c>
      <c r="H168" s="692">
        <v>41115</v>
      </c>
    </row>
    <row r="169" spans="1:8" ht="14.25">
      <c r="A169" s="1063"/>
      <c r="B169" s="1066"/>
      <c r="C169" s="564">
        <v>2009</v>
      </c>
      <c r="D169" s="1069"/>
      <c r="E169" s="1069"/>
      <c r="F169" s="294" t="s">
        <v>7</v>
      </c>
      <c r="G169" s="294">
        <v>592755</v>
      </c>
      <c r="H169" s="640">
        <v>42276</v>
      </c>
    </row>
    <row r="170" spans="1:8" ht="14.25">
      <c r="A170" s="1063"/>
      <c r="B170" s="1066"/>
      <c r="C170" s="564">
        <v>2010</v>
      </c>
      <c r="D170" s="1069"/>
      <c r="E170" s="1069"/>
      <c r="F170" s="294"/>
      <c r="G170" s="294"/>
      <c r="H170" s="641"/>
    </row>
    <row r="171" spans="1:8" ht="14.25">
      <c r="A171" s="1063"/>
      <c r="B171" s="1066"/>
      <c r="C171" s="564">
        <v>2011</v>
      </c>
      <c r="D171" s="1069"/>
      <c r="E171" s="1069"/>
      <c r="F171" s="294"/>
      <c r="G171" s="294"/>
      <c r="H171" s="641"/>
    </row>
    <row r="172" spans="1:8" ht="14.25">
      <c r="A172" s="1063"/>
      <c r="B172" s="1066"/>
      <c r="C172" s="564">
        <v>2012</v>
      </c>
      <c r="D172" s="1069"/>
      <c r="E172" s="1069"/>
      <c r="F172" s="294"/>
      <c r="G172" s="294"/>
      <c r="H172" s="641"/>
    </row>
    <row r="173" spans="1:8" ht="14.25">
      <c r="A173" s="1063"/>
      <c r="B173" s="1066"/>
      <c r="C173" s="564">
        <v>2013</v>
      </c>
      <c r="D173" s="1069"/>
      <c r="E173" s="1069"/>
      <c r="F173" s="294"/>
      <c r="G173" s="294"/>
      <c r="H173" s="641"/>
    </row>
    <row r="174" spans="1:8" ht="14.25">
      <c r="A174" s="1063"/>
      <c r="B174" s="1066"/>
      <c r="C174" s="564">
        <v>2014</v>
      </c>
      <c r="D174" s="1069"/>
      <c r="E174" s="1069"/>
      <c r="F174" s="294"/>
      <c r="G174" s="294"/>
      <c r="H174" s="641"/>
    </row>
    <row r="175" spans="1:8" ht="15" thickBot="1">
      <c r="A175" s="1064"/>
      <c r="B175" s="1067"/>
      <c r="C175" s="565">
        <v>2015</v>
      </c>
      <c r="D175" s="1070"/>
      <c r="E175" s="1070"/>
      <c r="F175" s="297"/>
      <c r="G175" s="297"/>
      <c r="H175" s="642"/>
    </row>
    <row r="176" spans="1:8" ht="14.25">
      <c r="A176" s="1062" t="s">
        <v>711</v>
      </c>
      <c r="B176" s="1065" t="s">
        <v>757</v>
      </c>
      <c r="C176" s="562">
        <v>2007</v>
      </c>
      <c r="D176" s="1068" t="s">
        <v>509</v>
      </c>
      <c r="E176" s="1068" t="s">
        <v>506</v>
      </c>
      <c r="F176" s="563" t="s">
        <v>7</v>
      </c>
      <c r="G176" s="563">
        <v>74.4</v>
      </c>
      <c r="H176" s="637">
        <v>74.5</v>
      </c>
    </row>
    <row r="177" spans="1:8" ht="14.25">
      <c r="A177" s="1063"/>
      <c r="B177" s="1066"/>
      <c r="C177" s="564">
        <v>2008</v>
      </c>
      <c r="D177" s="1069"/>
      <c r="E177" s="1069"/>
      <c r="F177" s="294" t="s">
        <v>7</v>
      </c>
      <c r="G177" s="294">
        <v>78.2</v>
      </c>
      <c r="H177" s="693">
        <v>79.9</v>
      </c>
    </row>
    <row r="178" spans="1:8" ht="14.25">
      <c r="A178" s="1063"/>
      <c r="B178" s="1066"/>
      <c r="C178" s="564">
        <v>2009</v>
      </c>
      <c r="D178" s="1069"/>
      <c r="E178" s="1069"/>
      <c r="F178" s="294" t="s">
        <v>7</v>
      </c>
      <c r="G178" s="294">
        <v>79</v>
      </c>
      <c r="H178" s="637">
        <v>82.7</v>
      </c>
    </row>
    <row r="179" spans="1:8" ht="14.25">
      <c r="A179" s="1063"/>
      <c r="B179" s="1066"/>
      <c r="C179" s="564">
        <v>2010</v>
      </c>
      <c r="D179" s="1069"/>
      <c r="E179" s="1069"/>
      <c r="F179" s="294"/>
      <c r="G179" s="294"/>
      <c r="H179" s="641"/>
    </row>
    <row r="180" spans="1:8" ht="14.25">
      <c r="A180" s="1063"/>
      <c r="B180" s="1066"/>
      <c r="C180" s="564">
        <v>2011</v>
      </c>
      <c r="D180" s="1069"/>
      <c r="E180" s="1069"/>
      <c r="F180" s="294"/>
      <c r="G180" s="294"/>
      <c r="H180" s="641"/>
    </row>
    <row r="181" spans="1:8" ht="14.25">
      <c r="A181" s="1063"/>
      <c r="B181" s="1066"/>
      <c r="C181" s="564">
        <v>2012</v>
      </c>
      <c r="D181" s="1069"/>
      <c r="E181" s="1069"/>
      <c r="F181" s="294"/>
      <c r="G181" s="294"/>
      <c r="H181" s="641"/>
    </row>
    <row r="182" spans="1:8" ht="14.25">
      <c r="A182" s="1063"/>
      <c r="B182" s="1066"/>
      <c r="C182" s="564">
        <v>2013</v>
      </c>
      <c r="D182" s="1069"/>
      <c r="E182" s="1069"/>
      <c r="F182" s="294"/>
      <c r="G182" s="294"/>
      <c r="H182" s="641"/>
    </row>
    <row r="183" spans="1:8" ht="14.25">
      <c r="A183" s="1063"/>
      <c r="B183" s="1066"/>
      <c r="C183" s="564">
        <v>2014</v>
      </c>
      <c r="D183" s="1069"/>
      <c r="E183" s="1069"/>
      <c r="F183" s="294"/>
      <c r="G183" s="294"/>
      <c r="H183" s="641"/>
    </row>
    <row r="184" spans="1:8" ht="15" thickBot="1">
      <c r="A184" s="1064"/>
      <c r="B184" s="1067"/>
      <c r="C184" s="565">
        <v>2015</v>
      </c>
      <c r="D184" s="1070"/>
      <c r="E184" s="1070"/>
      <c r="F184" s="297"/>
      <c r="G184" s="297"/>
      <c r="H184" s="642"/>
    </row>
    <row r="185" spans="1:8" ht="14.25">
      <c r="A185" s="1062" t="s">
        <v>711</v>
      </c>
      <c r="B185" s="1065" t="s">
        <v>758</v>
      </c>
      <c r="C185" s="562">
        <v>2007</v>
      </c>
      <c r="D185" s="1068" t="s">
        <v>5</v>
      </c>
      <c r="E185" s="1068" t="s">
        <v>506</v>
      </c>
      <c r="F185" s="572" t="s">
        <v>7</v>
      </c>
      <c r="G185" s="572">
        <v>86.6</v>
      </c>
      <c r="H185" s="643">
        <v>82.56</v>
      </c>
    </row>
    <row r="186" spans="1:8" ht="14.25">
      <c r="A186" s="1063"/>
      <c r="B186" s="1066"/>
      <c r="C186" s="564">
        <v>2008</v>
      </c>
      <c r="D186" s="1069"/>
      <c r="E186" s="1069"/>
      <c r="F186" s="566" t="s">
        <v>7</v>
      </c>
      <c r="G186" s="566">
        <v>90.35</v>
      </c>
      <c r="H186" s="640">
        <v>86.96</v>
      </c>
    </row>
    <row r="187" spans="1:8" ht="14.25">
      <c r="A187" s="1063"/>
      <c r="B187" s="1066"/>
      <c r="C187" s="564">
        <v>2009</v>
      </c>
      <c r="D187" s="1069"/>
      <c r="E187" s="1069"/>
      <c r="F187" s="566" t="s">
        <v>7</v>
      </c>
      <c r="G187" s="566">
        <v>92.01</v>
      </c>
      <c r="H187" s="640">
        <v>90.02</v>
      </c>
    </row>
    <row r="188" spans="1:8" ht="14.25">
      <c r="A188" s="1063"/>
      <c r="B188" s="1066"/>
      <c r="C188" s="564">
        <v>2010</v>
      </c>
      <c r="D188" s="1069"/>
      <c r="E188" s="1069"/>
      <c r="F188" s="566"/>
      <c r="G188" s="566"/>
      <c r="H188" s="637"/>
    </row>
    <row r="189" spans="1:8" ht="14.25">
      <c r="A189" s="1063"/>
      <c r="B189" s="1066"/>
      <c r="C189" s="564">
        <v>2011</v>
      </c>
      <c r="D189" s="1069"/>
      <c r="E189" s="1069"/>
      <c r="F189" s="566"/>
      <c r="G189" s="566"/>
      <c r="H189" s="637"/>
    </row>
    <row r="190" spans="1:8" ht="14.25">
      <c r="A190" s="1063"/>
      <c r="B190" s="1066"/>
      <c r="C190" s="564">
        <v>2012</v>
      </c>
      <c r="D190" s="1069"/>
      <c r="E190" s="1069"/>
      <c r="F190" s="566"/>
      <c r="G190" s="566"/>
      <c r="H190" s="637"/>
    </row>
    <row r="191" spans="1:8" ht="14.25">
      <c r="A191" s="1063"/>
      <c r="B191" s="1066"/>
      <c r="C191" s="564">
        <v>2013</v>
      </c>
      <c r="D191" s="1069"/>
      <c r="E191" s="1069"/>
      <c r="F191" s="566"/>
      <c r="G191" s="566"/>
      <c r="H191" s="637"/>
    </row>
    <row r="192" spans="1:8" ht="14.25">
      <c r="A192" s="1063"/>
      <c r="B192" s="1066"/>
      <c r="C192" s="564">
        <v>2014</v>
      </c>
      <c r="D192" s="1069"/>
      <c r="E192" s="1069"/>
      <c r="F192" s="566"/>
      <c r="G192" s="566"/>
      <c r="H192" s="637"/>
    </row>
    <row r="193" spans="1:8" ht="15" thickBot="1">
      <c r="A193" s="1064"/>
      <c r="B193" s="1071"/>
      <c r="C193" s="570">
        <v>2015</v>
      </c>
      <c r="D193" s="1076"/>
      <c r="E193" s="1077"/>
      <c r="F193" s="571"/>
      <c r="G193" s="571"/>
      <c r="H193" s="644"/>
    </row>
    <row r="194" spans="1:8" ht="14.25">
      <c r="A194" s="1062" t="s">
        <v>711</v>
      </c>
      <c r="B194" s="1065" t="s">
        <v>759</v>
      </c>
      <c r="C194" s="562">
        <v>2007</v>
      </c>
      <c r="D194" s="1068" t="s">
        <v>5</v>
      </c>
      <c r="E194" s="1068" t="s">
        <v>506</v>
      </c>
      <c r="F194" s="572" t="s">
        <v>7</v>
      </c>
      <c r="G194" s="572">
        <v>80.49</v>
      </c>
      <c r="H194" s="643">
        <v>76.11</v>
      </c>
    </row>
    <row r="195" spans="1:8" ht="14.25">
      <c r="A195" s="1063"/>
      <c r="B195" s="1066"/>
      <c r="C195" s="564">
        <v>2008</v>
      </c>
      <c r="D195" s="1069"/>
      <c r="E195" s="1069"/>
      <c r="F195" s="566" t="s">
        <v>7</v>
      </c>
      <c r="G195" s="566">
        <v>83.88</v>
      </c>
      <c r="H195" s="637">
        <v>83.22</v>
      </c>
    </row>
    <row r="196" spans="1:8" ht="14.25">
      <c r="A196" s="1063"/>
      <c r="B196" s="1066"/>
      <c r="C196" s="564">
        <v>2009</v>
      </c>
      <c r="D196" s="1069"/>
      <c r="E196" s="1069"/>
      <c r="F196" s="566" t="s">
        <v>7</v>
      </c>
      <c r="G196" s="566">
        <v>82.91</v>
      </c>
      <c r="H196" s="640">
        <v>83.02</v>
      </c>
    </row>
    <row r="197" spans="1:8" ht="14.25">
      <c r="A197" s="1063"/>
      <c r="B197" s="1066"/>
      <c r="C197" s="564">
        <v>2010</v>
      </c>
      <c r="D197" s="1069"/>
      <c r="E197" s="1069"/>
      <c r="F197" s="566"/>
      <c r="G197" s="566"/>
      <c r="H197" s="637"/>
    </row>
    <row r="198" spans="1:8" ht="14.25">
      <c r="A198" s="1063"/>
      <c r="B198" s="1066"/>
      <c r="C198" s="564">
        <v>2011</v>
      </c>
      <c r="D198" s="1069"/>
      <c r="E198" s="1069"/>
      <c r="F198" s="566"/>
      <c r="G198" s="566"/>
      <c r="H198" s="637"/>
    </row>
    <row r="199" spans="1:8" ht="14.25">
      <c r="A199" s="1063"/>
      <c r="B199" s="1066"/>
      <c r="C199" s="564">
        <v>2012</v>
      </c>
      <c r="D199" s="1069"/>
      <c r="E199" s="1069"/>
      <c r="F199" s="566"/>
      <c r="G199" s="566"/>
      <c r="H199" s="637"/>
    </row>
    <row r="200" spans="1:8" ht="14.25">
      <c r="A200" s="1063"/>
      <c r="B200" s="1066"/>
      <c r="C200" s="564">
        <v>2013</v>
      </c>
      <c r="D200" s="1069"/>
      <c r="E200" s="1069"/>
      <c r="F200" s="566"/>
      <c r="G200" s="566"/>
      <c r="H200" s="637"/>
    </row>
    <row r="201" spans="1:8" ht="14.25">
      <c r="A201" s="1063"/>
      <c r="B201" s="1066"/>
      <c r="C201" s="564">
        <v>2014</v>
      </c>
      <c r="D201" s="1069"/>
      <c r="E201" s="1069"/>
      <c r="F201" s="566"/>
      <c r="G201" s="566"/>
      <c r="H201" s="637"/>
    </row>
    <row r="202" spans="1:8" ht="15" thickBot="1">
      <c r="A202" s="1075"/>
      <c r="B202" s="1071"/>
      <c r="C202" s="570">
        <v>2015</v>
      </c>
      <c r="D202" s="1076"/>
      <c r="E202" s="1077"/>
      <c r="F202" s="571"/>
      <c r="G202" s="571"/>
      <c r="H202" s="644"/>
    </row>
    <row r="203" spans="1:8" ht="14.25">
      <c r="A203" s="1062" t="s">
        <v>711</v>
      </c>
      <c r="B203" s="1065" t="s">
        <v>760</v>
      </c>
      <c r="C203" s="562">
        <v>2007</v>
      </c>
      <c r="D203" s="1068" t="s">
        <v>5</v>
      </c>
      <c r="E203" s="1068" t="s">
        <v>506</v>
      </c>
      <c r="F203" s="572" t="s">
        <v>7</v>
      </c>
      <c r="G203" s="572">
        <v>49.4</v>
      </c>
      <c r="H203" s="643">
        <v>46.8</v>
      </c>
    </row>
    <row r="204" spans="1:8" ht="14.25">
      <c r="A204" s="1063"/>
      <c r="B204" s="1066"/>
      <c r="C204" s="564">
        <v>2008</v>
      </c>
      <c r="D204" s="1069"/>
      <c r="E204" s="1069"/>
      <c r="F204" s="566" t="s">
        <v>7</v>
      </c>
      <c r="G204" s="566">
        <v>59.4</v>
      </c>
      <c r="H204" s="640">
        <v>59.3</v>
      </c>
    </row>
    <row r="205" spans="1:8" ht="14.25">
      <c r="A205" s="1063"/>
      <c r="B205" s="1066"/>
      <c r="C205" s="564">
        <v>2009</v>
      </c>
      <c r="D205" s="1069"/>
      <c r="E205" s="1069"/>
      <c r="F205" s="566" t="s">
        <v>7</v>
      </c>
      <c r="G205" s="566">
        <v>61.5</v>
      </c>
      <c r="H205" s="640">
        <v>60.1</v>
      </c>
    </row>
    <row r="206" spans="1:8" ht="14.25">
      <c r="A206" s="1063"/>
      <c r="B206" s="1066"/>
      <c r="C206" s="564">
        <v>2010</v>
      </c>
      <c r="D206" s="1069"/>
      <c r="E206" s="1069"/>
      <c r="F206" s="566"/>
      <c r="G206" s="566"/>
      <c r="H206" s="637"/>
    </row>
    <row r="207" spans="1:8" ht="14.25">
      <c r="A207" s="1063"/>
      <c r="B207" s="1066"/>
      <c r="C207" s="564">
        <v>2011</v>
      </c>
      <c r="D207" s="1069"/>
      <c r="E207" s="1069"/>
      <c r="F207" s="566"/>
      <c r="G207" s="566"/>
      <c r="H207" s="637"/>
    </row>
    <row r="208" spans="1:8" ht="14.25">
      <c r="A208" s="1063"/>
      <c r="B208" s="1066"/>
      <c r="C208" s="564">
        <v>2012</v>
      </c>
      <c r="D208" s="1069"/>
      <c r="E208" s="1069"/>
      <c r="F208" s="566"/>
      <c r="G208" s="566"/>
      <c r="H208" s="637"/>
    </row>
    <row r="209" spans="1:8" ht="14.25">
      <c r="A209" s="1063"/>
      <c r="B209" s="1066"/>
      <c r="C209" s="564">
        <v>2013</v>
      </c>
      <c r="D209" s="1069"/>
      <c r="E209" s="1069"/>
      <c r="F209" s="566"/>
      <c r="G209" s="566"/>
      <c r="H209" s="637"/>
    </row>
    <row r="210" spans="1:8" ht="14.25">
      <c r="A210" s="1063"/>
      <c r="B210" s="1066"/>
      <c r="C210" s="564">
        <v>2014</v>
      </c>
      <c r="D210" s="1069"/>
      <c r="E210" s="1069"/>
      <c r="F210" s="566"/>
      <c r="G210" s="566"/>
      <c r="H210" s="637"/>
    </row>
    <row r="211" spans="1:8" ht="15" thickBot="1">
      <c r="A211" s="1064"/>
      <c r="B211" s="1067"/>
      <c r="C211" s="565">
        <v>2015</v>
      </c>
      <c r="D211" s="1078"/>
      <c r="E211" s="1070"/>
      <c r="F211" s="567"/>
      <c r="G211" s="567"/>
      <c r="H211" s="638"/>
    </row>
    <row r="212" spans="1:8" ht="14.25">
      <c r="A212" s="1062" t="s">
        <v>711</v>
      </c>
      <c r="B212" s="1074" t="s">
        <v>761</v>
      </c>
      <c r="C212" s="568">
        <v>2007</v>
      </c>
      <c r="D212" s="1085" t="s">
        <v>5</v>
      </c>
      <c r="E212" s="1085" t="s">
        <v>506</v>
      </c>
      <c r="F212" s="569" t="s">
        <v>7</v>
      </c>
      <c r="G212" s="645">
        <v>42.2</v>
      </c>
      <c r="H212" s="694">
        <v>40.4</v>
      </c>
    </row>
    <row r="213" spans="1:8" ht="14.25">
      <c r="A213" s="1063"/>
      <c r="B213" s="1066"/>
      <c r="C213" s="564">
        <v>2008</v>
      </c>
      <c r="D213" s="1069"/>
      <c r="E213" s="1069"/>
      <c r="F213" s="566" t="s">
        <v>7</v>
      </c>
      <c r="G213" s="646">
        <v>48.3</v>
      </c>
      <c r="H213" s="684">
        <v>45</v>
      </c>
    </row>
    <row r="214" spans="1:8" ht="14.25">
      <c r="A214" s="1063"/>
      <c r="B214" s="1066"/>
      <c r="C214" s="564">
        <v>2009</v>
      </c>
      <c r="D214" s="1069"/>
      <c r="E214" s="1069"/>
      <c r="F214" s="566" t="s">
        <v>7</v>
      </c>
      <c r="G214" s="646">
        <v>49.6</v>
      </c>
      <c r="H214" s="684">
        <v>48.5</v>
      </c>
    </row>
    <row r="215" spans="1:8" ht="14.25">
      <c r="A215" s="1063"/>
      <c r="B215" s="1066"/>
      <c r="C215" s="564">
        <v>2010</v>
      </c>
      <c r="D215" s="1069"/>
      <c r="E215" s="1069"/>
      <c r="F215" s="566"/>
      <c r="G215" s="566"/>
      <c r="H215" s="637"/>
    </row>
    <row r="216" spans="1:8" ht="14.25">
      <c r="A216" s="1063"/>
      <c r="B216" s="1066"/>
      <c r="C216" s="564">
        <v>2011</v>
      </c>
      <c r="D216" s="1069"/>
      <c r="E216" s="1069"/>
      <c r="F216" s="566"/>
      <c r="G216" s="566"/>
      <c r="H216" s="637"/>
    </row>
    <row r="217" spans="1:8" ht="14.25">
      <c r="A217" s="1063"/>
      <c r="B217" s="1066"/>
      <c r="C217" s="564">
        <v>2012</v>
      </c>
      <c r="D217" s="1069"/>
      <c r="E217" s="1069"/>
      <c r="F217" s="566"/>
      <c r="G217" s="566"/>
      <c r="H217" s="637"/>
    </row>
    <row r="218" spans="1:8" ht="14.25">
      <c r="A218" s="1063"/>
      <c r="B218" s="1066"/>
      <c r="C218" s="564">
        <v>2013</v>
      </c>
      <c r="D218" s="1069"/>
      <c r="E218" s="1069"/>
      <c r="F218" s="566"/>
      <c r="G218" s="566"/>
      <c r="H218" s="637"/>
    </row>
    <row r="219" spans="1:8" ht="14.25">
      <c r="A219" s="1063"/>
      <c r="B219" s="1066"/>
      <c r="C219" s="564">
        <v>2014</v>
      </c>
      <c r="D219" s="1069"/>
      <c r="E219" s="1069"/>
      <c r="F219" s="566"/>
      <c r="G219" s="566"/>
      <c r="H219" s="637"/>
    </row>
    <row r="220" spans="1:8" ht="15" thickBot="1">
      <c r="A220" s="1064"/>
      <c r="B220" s="1071"/>
      <c r="C220" s="570">
        <v>2015</v>
      </c>
      <c r="D220" s="1076"/>
      <c r="E220" s="1077"/>
      <c r="F220" s="571"/>
      <c r="G220" s="571"/>
      <c r="H220" s="644"/>
    </row>
    <row r="221" spans="1:8" ht="14.25">
      <c r="A221" s="1103">
        <v>8</v>
      </c>
      <c r="B221" s="1105" t="s">
        <v>712</v>
      </c>
      <c r="C221" s="562">
        <v>2007</v>
      </c>
      <c r="D221" s="1108" t="s">
        <v>5</v>
      </c>
      <c r="E221" s="1108" t="s">
        <v>506</v>
      </c>
      <c r="F221" s="572" t="s">
        <v>7</v>
      </c>
      <c r="G221" s="572" t="s">
        <v>7</v>
      </c>
      <c r="H221" s="635" t="s">
        <v>573</v>
      </c>
    </row>
    <row r="222" spans="1:8" ht="14.25">
      <c r="A222" s="1104"/>
      <c r="B222" s="1106"/>
      <c r="C222" s="564">
        <v>2008</v>
      </c>
      <c r="D222" s="1109"/>
      <c r="E222" s="1109"/>
      <c r="F222" s="566">
        <v>37.7</v>
      </c>
      <c r="G222" s="566">
        <v>25.4</v>
      </c>
      <c r="H222" s="640">
        <v>30.1</v>
      </c>
    </row>
    <row r="223" spans="1:8" ht="14.25">
      <c r="A223" s="1104"/>
      <c r="B223" s="1106"/>
      <c r="C223" s="564">
        <v>2009</v>
      </c>
      <c r="D223" s="1109"/>
      <c r="E223" s="1109"/>
      <c r="F223" s="566">
        <v>37.7</v>
      </c>
      <c r="G223" s="647">
        <v>24.3</v>
      </c>
      <c r="H223" s="648">
        <v>27.5</v>
      </c>
    </row>
    <row r="224" spans="1:8" ht="14.25">
      <c r="A224" s="1104"/>
      <c r="B224" s="1106"/>
      <c r="C224" s="564">
        <v>2010</v>
      </c>
      <c r="D224" s="1109"/>
      <c r="E224" s="1109"/>
      <c r="F224" s="566"/>
      <c r="G224" s="566"/>
      <c r="H224" s="637"/>
    </row>
    <row r="225" spans="1:8" ht="14.25">
      <c r="A225" s="1104"/>
      <c r="B225" s="1106"/>
      <c r="C225" s="564">
        <v>2011</v>
      </c>
      <c r="D225" s="1109"/>
      <c r="E225" s="1109"/>
      <c r="F225" s="566"/>
      <c r="G225" s="566"/>
      <c r="H225" s="637"/>
    </row>
    <row r="226" spans="1:8" ht="14.25">
      <c r="A226" s="1104"/>
      <c r="B226" s="1106"/>
      <c r="C226" s="564">
        <v>2012</v>
      </c>
      <c r="D226" s="1109"/>
      <c r="E226" s="1109"/>
      <c r="F226" s="566"/>
      <c r="G226" s="566"/>
      <c r="H226" s="637"/>
    </row>
    <row r="227" spans="1:8" ht="14.25">
      <c r="A227" s="1104"/>
      <c r="B227" s="1106"/>
      <c r="C227" s="564">
        <v>2013</v>
      </c>
      <c r="D227" s="1109"/>
      <c r="E227" s="1109"/>
      <c r="F227" s="566"/>
      <c r="G227" s="566"/>
      <c r="H227" s="637"/>
    </row>
    <row r="228" spans="1:8" ht="14.25">
      <c r="A228" s="1104"/>
      <c r="B228" s="1106"/>
      <c r="C228" s="564">
        <v>2014</v>
      </c>
      <c r="D228" s="1109"/>
      <c r="E228" s="1109"/>
      <c r="F228" s="566"/>
      <c r="G228" s="566"/>
      <c r="H228" s="637"/>
    </row>
    <row r="229" spans="1:8" ht="14.25">
      <c r="A229" s="1104"/>
      <c r="B229" s="1106"/>
      <c r="C229" s="564">
        <v>2015</v>
      </c>
      <c r="D229" s="1109"/>
      <c r="E229" s="1109"/>
      <c r="F229" s="566"/>
      <c r="G229" s="566"/>
      <c r="H229" s="637"/>
    </row>
    <row r="230" spans="1:8" ht="15" thickBot="1">
      <c r="A230" s="1104"/>
      <c r="B230" s="1107"/>
      <c r="C230" s="570">
        <v>2015</v>
      </c>
      <c r="D230" s="1109"/>
      <c r="E230" s="1109"/>
      <c r="F230" s="571"/>
      <c r="G230" s="571"/>
      <c r="H230" s="644"/>
    </row>
    <row r="231" spans="1:8" ht="14.25">
      <c r="A231" s="1062">
        <v>8</v>
      </c>
      <c r="B231" s="1065" t="s">
        <v>713</v>
      </c>
      <c r="C231" s="562">
        <v>2007</v>
      </c>
      <c r="D231" s="1068" t="s">
        <v>5</v>
      </c>
      <c r="E231" s="1068" t="s">
        <v>576</v>
      </c>
      <c r="F231" s="572" t="s">
        <v>7</v>
      </c>
      <c r="G231" s="572" t="s">
        <v>7</v>
      </c>
      <c r="H231" s="635" t="s">
        <v>573</v>
      </c>
    </row>
    <row r="232" spans="1:8" ht="14.25">
      <c r="A232" s="1063"/>
      <c r="B232" s="1087"/>
      <c r="C232" s="564">
        <v>2008</v>
      </c>
      <c r="D232" s="1069"/>
      <c r="E232" s="1069"/>
      <c r="F232" s="566">
        <v>41.4</v>
      </c>
      <c r="G232" s="566">
        <v>59.3</v>
      </c>
      <c r="H232" s="636">
        <v>55.2</v>
      </c>
    </row>
    <row r="233" spans="1:8" ht="14.25">
      <c r="A233" s="1063"/>
      <c r="B233" s="1087"/>
      <c r="C233" s="564">
        <v>2009</v>
      </c>
      <c r="D233" s="1069"/>
      <c r="E233" s="1069"/>
      <c r="F233" s="566">
        <v>41.4</v>
      </c>
      <c r="G233" s="566">
        <v>59</v>
      </c>
      <c r="H233" s="636">
        <v>56.4</v>
      </c>
    </row>
    <row r="234" spans="1:8" ht="14.25">
      <c r="A234" s="1063"/>
      <c r="B234" s="1087"/>
      <c r="C234" s="564">
        <v>2010</v>
      </c>
      <c r="D234" s="1069"/>
      <c r="E234" s="1069"/>
      <c r="F234" s="566"/>
      <c r="G234" s="566"/>
      <c r="H234" s="637"/>
    </row>
    <row r="235" spans="1:8" ht="14.25">
      <c r="A235" s="1063"/>
      <c r="B235" s="1087"/>
      <c r="C235" s="564">
        <v>2011</v>
      </c>
      <c r="D235" s="1069"/>
      <c r="E235" s="1069"/>
      <c r="F235" s="566"/>
      <c r="G235" s="566"/>
      <c r="H235" s="637"/>
    </row>
    <row r="236" spans="1:8" ht="14.25">
      <c r="A236" s="1063"/>
      <c r="B236" s="1087"/>
      <c r="C236" s="564">
        <v>2012</v>
      </c>
      <c r="D236" s="1069"/>
      <c r="E236" s="1069"/>
      <c r="F236" s="566"/>
      <c r="G236" s="566"/>
      <c r="H236" s="637"/>
    </row>
    <row r="237" spans="1:8" ht="14.25">
      <c r="A237" s="1063"/>
      <c r="B237" s="1087"/>
      <c r="C237" s="564">
        <v>2013</v>
      </c>
      <c r="D237" s="1069"/>
      <c r="E237" s="1069"/>
      <c r="F237" s="566"/>
      <c r="G237" s="566"/>
      <c r="H237" s="637"/>
    </row>
    <row r="238" spans="1:8" ht="14.25">
      <c r="A238" s="1063"/>
      <c r="B238" s="1087"/>
      <c r="C238" s="564">
        <v>2014</v>
      </c>
      <c r="D238" s="1069"/>
      <c r="E238" s="1069"/>
      <c r="F238" s="566"/>
      <c r="G238" s="566"/>
      <c r="H238" s="637"/>
    </row>
    <row r="239" spans="1:8" ht="15" thickBot="1">
      <c r="A239" s="1086"/>
      <c r="B239" s="1088"/>
      <c r="C239" s="565">
        <v>2015</v>
      </c>
      <c r="D239" s="1078"/>
      <c r="E239" s="1078"/>
      <c r="F239" s="567"/>
      <c r="G239" s="567"/>
      <c r="H239" s="638"/>
    </row>
    <row r="240" spans="1:8" ht="14.25">
      <c r="A240" s="1079">
        <v>8</v>
      </c>
      <c r="B240" s="1082" t="s">
        <v>714</v>
      </c>
      <c r="C240" s="568">
        <v>2007</v>
      </c>
      <c r="D240" s="1085" t="s">
        <v>5</v>
      </c>
      <c r="E240" s="1085" t="s">
        <v>506</v>
      </c>
      <c r="F240" s="651" t="s">
        <v>573</v>
      </c>
      <c r="G240" s="651" t="s">
        <v>573</v>
      </c>
      <c r="H240" s="652"/>
    </row>
    <row r="241" spans="1:8" ht="14.25">
      <c r="A241" s="1080"/>
      <c r="B241" s="1083"/>
      <c r="C241" s="564">
        <v>2008</v>
      </c>
      <c r="D241" s="1069"/>
      <c r="E241" s="1069"/>
      <c r="F241" s="566">
        <v>17.4</v>
      </c>
      <c r="G241" s="653">
        <v>15.3</v>
      </c>
      <c r="H241" s="640">
        <v>14.7</v>
      </c>
    </row>
    <row r="242" spans="1:8" ht="14.25">
      <c r="A242" s="1080"/>
      <c r="B242" s="1083"/>
      <c r="C242" s="564">
        <v>2009</v>
      </c>
      <c r="D242" s="1069"/>
      <c r="E242" s="1069"/>
      <c r="F242" s="566">
        <v>17.5</v>
      </c>
      <c r="G242" s="653">
        <v>16.6</v>
      </c>
      <c r="H242" s="640">
        <v>16.1</v>
      </c>
    </row>
    <row r="243" spans="1:8" ht="14.25">
      <c r="A243" s="1080"/>
      <c r="B243" s="1083"/>
      <c r="C243" s="564">
        <v>2010</v>
      </c>
      <c r="D243" s="1069"/>
      <c r="E243" s="1069"/>
      <c r="F243" s="566"/>
      <c r="G243" s="566"/>
      <c r="H243" s="637"/>
    </row>
    <row r="244" spans="1:8" ht="14.25">
      <c r="A244" s="1080"/>
      <c r="B244" s="1083"/>
      <c r="C244" s="564">
        <v>2011</v>
      </c>
      <c r="D244" s="1069"/>
      <c r="E244" s="1069"/>
      <c r="F244" s="566"/>
      <c r="G244" s="566"/>
      <c r="H244" s="637"/>
    </row>
    <row r="245" spans="1:8" ht="14.25">
      <c r="A245" s="1080"/>
      <c r="B245" s="1083"/>
      <c r="C245" s="564">
        <v>2012</v>
      </c>
      <c r="D245" s="1069"/>
      <c r="E245" s="1069"/>
      <c r="F245" s="566"/>
      <c r="G245" s="566"/>
      <c r="H245" s="637"/>
    </row>
    <row r="246" spans="1:8" ht="14.25">
      <c r="A246" s="1080"/>
      <c r="B246" s="1083"/>
      <c r="C246" s="564">
        <v>2013</v>
      </c>
      <c r="D246" s="1069"/>
      <c r="E246" s="1069"/>
      <c r="F246" s="566"/>
      <c r="G246" s="566"/>
      <c r="H246" s="637"/>
    </row>
    <row r="247" spans="1:8" ht="14.25">
      <c r="A247" s="1080"/>
      <c r="B247" s="1083"/>
      <c r="C247" s="564">
        <v>2014</v>
      </c>
      <c r="D247" s="1069"/>
      <c r="E247" s="1069"/>
      <c r="F247" s="566"/>
      <c r="G247" s="566"/>
      <c r="H247" s="637"/>
    </row>
    <row r="248" spans="1:8" ht="15" thickBot="1">
      <c r="A248" s="1081"/>
      <c r="B248" s="1084"/>
      <c r="C248" s="570">
        <v>2015</v>
      </c>
      <c r="D248" s="1076"/>
      <c r="E248" s="1077"/>
      <c r="F248" s="571"/>
      <c r="G248" s="571"/>
      <c r="H248" s="644"/>
    </row>
    <row r="249" spans="1:8" ht="14.25">
      <c r="A249" s="1059">
        <v>9</v>
      </c>
      <c r="B249" s="1060" t="s">
        <v>715</v>
      </c>
      <c r="C249" s="290">
        <v>2007</v>
      </c>
      <c r="D249" s="1061" t="s">
        <v>510</v>
      </c>
      <c r="E249" s="1061" t="s">
        <v>506</v>
      </c>
      <c r="F249" s="573" t="s">
        <v>573</v>
      </c>
      <c r="G249" s="630">
        <v>2375255</v>
      </c>
      <c r="H249" s="634">
        <v>141580</v>
      </c>
    </row>
    <row r="250" spans="1:8" ht="14.25">
      <c r="A250" s="1048"/>
      <c r="B250" s="1051"/>
      <c r="C250" s="293">
        <v>2008</v>
      </c>
      <c r="D250" s="1054"/>
      <c r="E250" s="1054"/>
      <c r="F250" s="574" t="s">
        <v>573</v>
      </c>
      <c r="G250" s="631">
        <v>2294434</v>
      </c>
      <c r="H250" s="624">
        <v>136652</v>
      </c>
    </row>
    <row r="251" spans="1:8" ht="14.25">
      <c r="A251" s="1048"/>
      <c r="B251" s="1051"/>
      <c r="C251" s="293">
        <v>2009</v>
      </c>
      <c r="D251" s="1054"/>
      <c r="E251" s="1054"/>
      <c r="F251" s="574" t="s">
        <v>573</v>
      </c>
      <c r="G251" s="631">
        <v>2235018</v>
      </c>
      <c r="H251" s="624">
        <v>131540</v>
      </c>
    </row>
    <row r="252" spans="1:8" ht="14.25">
      <c r="A252" s="1048"/>
      <c r="B252" s="1051"/>
      <c r="C252" s="293">
        <v>2010</v>
      </c>
      <c r="D252" s="1054"/>
      <c r="E252" s="1054"/>
      <c r="F252" s="549"/>
      <c r="G252" s="549"/>
      <c r="H252" s="627"/>
    </row>
    <row r="253" spans="1:8" ht="14.25">
      <c r="A253" s="1048"/>
      <c r="B253" s="1051"/>
      <c r="C253" s="293">
        <v>2011</v>
      </c>
      <c r="D253" s="1054"/>
      <c r="E253" s="1054"/>
      <c r="F253" s="549"/>
      <c r="G253" s="549"/>
      <c r="H253" s="627"/>
    </row>
    <row r="254" spans="1:8" ht="14.25">
      <c r="A254" s="1048"/>
      <c r="B254" s="1051"/>
      <c r="C254" s="293">
        <v>2012</v>
      </c>
      <c r="D254" s="1054"/>
      <c r="E254" s="1054"/>
      <c r="F254" s="549"/>
      <c r="G254" s="549"/>
      <c r="H254" s="627"/>
    </row>
    <row r="255" spans="1:8" ht="14.25">
      <c r="A255" s="1048"/>
      <c r="B255" s="1051"/>
      <c r="C255" s="293">
        <v>2013</v>
      </c>
      <c r="D255" s="1054"/>
      <c r="E255" s="1054"/>
      <c r="F255" s="549"/>
      <c r="G255" s="549"/>
      <c r="H255" s="627"/>
    </row>
    <row r="256" spans="1:8" ht="14.25">
      <c r="A256" s="1048"/>
      <c r="B256" s="1051"/>
      <c r="C256" s="293">
        <v>2014</v>
      </c>
      <c r="D256" s="1054"/>
      <c r="E256" s="1054"/>
      <c r="F256" s="549"/>
      <c r="G256" s="549"/>
      <c r="H256" s="627"/>
    </row>
    <row r="257" spans="1:8" ht="15" thickBot="1">
      <c r="A257" s="1056"/>
      <c r="B257" s="1057"/>
      <c r="C257" s="300">
        <v>2015</v>
      </c>
      <c r="D257" s="1072"/>
      <c r="E257" s="1058"/>
      <c r="F257" s="551"/>
      <c r="G257" s="551"/>
      <c r="H257" s="628"/>
    </row>
    <row r="258" spans="1:8" ht="14.25">
      <c r="A258" s="1059">
        <v>9</v>
      </c>
      <c r="B258" s="1060" t="s">
        <v>716</v>
      </c>
      <c r="C258" s="290">
        <v>2007</v>
      </c>
      <c r="D258" s="1061" t="s">
        <v>510</v>
      </c>
      <c r="E258" s="1061" t="s">
        <v>506</v>
      </c>
      <c r="F258" s="573" t="s">
        <v>573</v>
      </c>
      <c r="G258" s="630">
        <v>1465452</v>
      </c>
      <c r="H258" s="634">
        <v>88534</v>
      </c>
    </row>
    <row r="259" spans="1:8" ht="14.25">
      <c r="A259" s="1048"/>
      <c r="B259" s="1051"/>
      <c r="C259" s="293">
        <v>2008</v>
      </c>
      <c r="D259" s="1054"/>
      <c r="E259" s="1054"/>
      <c r="F259" s="574" t="s">
        <v>573</v>
      </c>
      <c r="G259" s="631">
        <v>1393692</v>
      </c>
      <c r="H259" s="624">
        <v>83164</v>
      </c>
    </row>
    <row r="260" spans="1:8" ht="14.25">
      <c r="A260" s="1048"/>
      <c r="B260" s="1051"/>
      <c r="C260" s="293">
        <v>2009</v>
      </c>
      <c r="D260" s="1054"/>
      <c r="E260" s="1054"/>
      <c r="F260" s="574" t="s">
        <v>573</v>
      </c>
      <c r="G260" s="631">
        <v>1336610</v>
      </c>
      <c r="H260" s="624">
        <v>79269</v>
      </c>
    </row>
    <row r="261" spans="1:8" ht="14.25">
      <c r="A261" s="1048"/>
      <c r="B261" s="1051"/>
      <c r="C261" s="293">
        <v>2010</v>
      </c>
      <c r="D261" s="1054"/>
      <c r="E261" s="1054"/>
      <c r="F261" s="549"/>
      <c r="G261" s="549"/>
      <c r="H261" s="627"/>
    </row>
    <row r="262" spans="1:8" ht="14.25">
      <c r="A262" s="1048"/>
      <c r="B262" s="1051"/>
      <c r="C262" s="293">
        <v>2011</v>
      </c>
      <c r="D262" s="1054"/>
      <c r="E262" s="1054"/>
      <c r="F262" s="549"/>
      <c r="G262" s="549"/>
      <c r="H262" s="627"/>
    </row>
    <row r="263" spans="1:8" ht="14.25">
      <c r="A263" s="1048"/>
      <c r="B263" s="1051"/>
      <c r="C263" s="293">
        <v>2012</v>
      </c>
      <c r="D263" s="1054"/>
      <c r="E263" s="1054"/>
      <c r="F263" s="549"/>
      <c r="G263" s="549"/>
      <c r="H263" s="627"/>
    </row>
    <row r="264" spans="1:8" ht="14.25">
      <c r="A264" s="1048"/>
      <c r="B264" s="1051"/>
      <c r="C264" s="293">
        <v>2013</v>
      </c>
      <c r="D264" s="1054"/>
      <c r="E264" s="1054"/>
      <c r="F264" s="549"/>
      <c r="G264" s="549"/>
      <c r="H264" s="627"/>
    </row>
    <row r="265" spans="1:8" ht="14.25">
      <c r="A265" s="1048"/>
      <c r="B265" s="1051"/>
      <c r="C265" s="293">
        <v>2014</v>
      </c>
      <c r="D265" s="1054"/>
      <c r="E265" s="1054"/>
      <c r="F265" s="549"/>
      <c r="G265" s="549"/>
      <c r="H265" s="627"/>
    </row>
    <row r="266" spans="1:8" ht="15" thickBot="1">
      <c r="A266" s="1049"/>
      <c r="B266" s="1052"/>
      <c r="C266" s="296">
        <v>2015</v>
      </c>
      <c r="D266" s="1073"/>
      <c r="E266" s="1055"/>
      <c r="F266" s="554"/>
      <c r="G266" s="554"/>
      <c r="H266" s="629"/>
    </row>
    <row r="267" spans="1:8" ht="14.25">
      <c r="A267" s="1079">
        <v>9</v>
      </c>
      <c r="B267" s="1102" t="s">
        <v>717</v>
      </c>
      <c r="C267" s="562">
        <v>2007</v>
      </c>
      <c r="D267" s="1068" t="s">
        <v>510</v>
      </c>
      <c r="E267" s="1068" t="s">
        <v>506</v>
      </c>
      <c r="F267" s="572" t="s">
        <v>7</v>
      </c>
      <c r="G267" s="572" t="s">
        <v>7</v>
      </c>
      <c r="H267" s="643">
        <v>101604</v>
      </c>
    </row>
    <row r="268" spans="1:8" ht="14.25">
      <c r="A268" s="1080"/>
      <c r="B268" s="1083"/>
      <c r="C268" s="564">
        <v>2008</v>
      </c>
      <c r="D268" s="1069"/>
      <c r="E268" s="1069"/>
      <c r="F268" s="566" t="s">
        <v>7</v>
      </c>
      <c r="G268" s="566" t="s">
        <v>7</v>
      </c>
      <c r="H268" s="640" t="s">
        <v>7</v>
      </c>
    </row>
    <row r="269" spans="1:8" ht="14.25">
      <c r="A269" s="1080"/>
      <c r="B269" s="1083"/>
      <c r="C269" s="564">
        <v>2009</v>
      </c>
      <c r="D269" s="1069"/>
      <c r="E269" s="1069"/>
      <c r="F269" s="566" t="s">
        <v>7</v>
      </c>
      <c r="G269" s="566" t="s">
        <v>7</v>
      </c>
      <c r="H269" s="640" t="s">
        <v>7</v>
      </c>
    </row>
    <row r="270" spans="1:8" ht="14.25">
      <c r="A270" s="1080"/>
      <c r="B270" s="1083"/>
      <c r="C270" s="564">
        <v>2010</v>
      </c>
      <c r="D270" s="1069"/>
      <c r="E270" s="1069"/>
      <c r="F270" s="566"/>
      <c r="G270" s="566"/>
      <c r="H270" s="637"/>
    </row>
    <row r="271" spans="1:8" ht="14.25">
      <c r="A271" s="1080"/>
      <c r="B271" s="1083"/>
      <c r="C271" s="564">
        <v>2011</v>
      </c>
      <c r="D271" s="1069"/>
      <c r="E271" s="1069"/>
      <c r="F271" s="566"/>
      <c r="G271" s="566"/>
      <c r="H271" s="637"/>
    </row>
    <row r="272" spans="1:8" ht="14.25">
      <c r="A272" s="1080"/>
      <c r="B272" s="1083"/>
      <c r="C272" s="564">
        <v>2012</v>
      </c>
      <c r="D272" s="1069"/>
      <c r="E272" s="1069"/>
      <c r="F272" s="566"/>
      <c r="G272" s="566"/>
      <c r="H272" s="637"/>
    </row>
    <row r="273" spans="1:8" ht="14.25">
      <c r="A273" s="1080"/>
      <c r="B273" s="1083"/>
      <c r="C273" s="564">
        <v>2013</v>
      </c>
      <c r="D273" s="1069"/>
      <c r="E273" s="1069"/>
      <c r="F273" s="566"/>
      <c r="G273" s="566"/>
      <c r="H273" s="637"/>
    </row>
    <row r="274" spans="1:8" ht="14.25">
      <c r="A274" s="1080"/>
      <c r="B274" s="1083"/>
      <c r="C274" s="564">
        <v>2014</v>
      </c>
      <c r="D274" s="1069"/>
      <c r="E274" s="1069"/>
      <c r="F274" s="566"/>
      <c r="G274" s="566"/>
      <c r="H274" s="637"/>
    </row>
    <row r="275" spans="1:8" ht="15" thickBot="1">
      <c r="A275" s="1081"/>
      <c r="B275" s="1084"/>
      <c r="C275" s="570">
        <v>2015</v>
      </c>
      <c r="D275" s="1076"/>
      <c r="E275" s="1077"/>
      <c r="F275" s="571"/>
      <c r="G275" s="571"/>
      <c r="H275" s="644"/>
    </row>
    <row r="276" spans="1:8" ht="14.25">
      <c r="A276" s="1059">
        <v>9</v>
      </c>
      <c r="B276" s="1065" t="s">
        <v>718</v>
      </c>
      <c r="C276" s="290">
        <v>2007</v>
      </c>
      <c r="D276" s="1061" t="s">
        <v>510</v>
      </c>
      <c r="E276" s="1068" t="s">
        <v>506</v>
      </c>
      <c r="F276" s="548" t="s">
        <v>7</v>
      </c>
      <c r="G276" s="654">
        <v>301563</v>
      </c>
      <c r="H276" s="634">
        <v>18097</v>
      </c>
    </row>
    <row r="277" spans="1:8" ht="14.25">
      <c r="A277" s="1048"/>
      <c r="B277" s="1066"/>
      <c r="C277" s="293">
        <v>2008</v>
      </c>
      <c r="D277" s="1054"/>
      <c r="E277" s="1069"/>
      <c r="F277" s="549" t="s">
        <v>7</v>
      </c>
      <c r="G277" s="655">
        <v>344133</v>
      </c>
      <c r="H277" s="624">
        <v>20576</v>
      </c>
    </row>
    <row r="278" spans="1:8" ht="14.25">
      <c r="A278" s="1048"/>
      <c r="B278" s="1066"/>
      <c r="C278" s="293">
        <v>2009</v>
      </c>
      <c r="D278" s="1054"/>
      <c r="E278" s="1069"/>
      <c r="F278" s="549" t="s">
        <v>7</v>
      </c>
      <c r="G278" s="656">
        <v>284836</v>
      </c>
      <c r="H278" s="624">
        <v>18699</v>
      </c>
    </row>
    <row r="279" spans="1:8" ht="14.25">
      <c r="A279" s="1048"/>
      <c r="B279" s="1066"/>
      <c r="C279" s="293">
        <v>2010</v>
      </c>
      <c r="D279" s="1054"/>
      <c r="E279" s="1069"/>
      <c r="F279" s="549"/>
      <c r="G279" s="549"/>
      <c r="H279" s="627"/>
    </row>
    <row r="280" spans="1:8" ht="14.25">
      <c r="A280" s="1048"/>
      <c r="B280" s="1066"/>
      <c r="C280" s="293">
        <v>2011</v>
      </c>
      <c r="D280" s="1054"/>
      <c r="E280" s="1069"/>
      <c r="F280" s="549"/>
      <c r="G280" s="549"/>
      <c r="H280" s="627"/>
    </row>
    <row r="281" spans="1:8" ht="14.25">
      <c r="A281" s="1048"/>
      <c r="B281" s="1066"/>
      <c r="C281" s="293">
        <v>2012</v>
      </c>
      <c r="D281" s="1054"/>
      <c r="E281" s="1069"/>
      <c r="F281" s="549"/>
      <c r="G281" s="549"/>
      <c r="H281" s="627"/>
    </row>
    <row r="282" spans="1:8" ht="14.25">
      <c r="A282" s="1048"/>
      <c r="B282" s="1066"/>
      <c r="C282" s="293">
        <v>2013</v>
      </c>
      <c r="D282" s="1054"/>
      <c r="E282" s="1069"/>
      <c r="F282" s="549"/>
      <c r="G282" s="549"/>
      <c r="H282" s="627"/>
    </row>
    <row r="283" spans="1:8" ht="14.25">
      <c r="A283" s="1048"/>
      <c r="B283" s="1066"/>
      <c r="C283" s="293">
        <v>2014</v>
      </c>
      <c r="D283" s="1054"/>
      <c r="E283" s="1069"/>
      <c r="F283" s="549"/>
      <c r="G283" s="549"/>
      <c r="H283" s="627"/>
    </row>
    <row r="284" spans="1:8" ht="15" thickBot="1">
      <c r="A284" s="1049"/>
      <c r="B284" s="1067"/>
      <c r="C284" s="296">
        <v>2015</v>
      </c>
      <c r="D284" s="1073"/>
      <c r="E284" s="1070"/>
      <c r="F284" s="554"/>
      <c r="G284" s="554"/>
      <c r="H284" s="629"/>
    </row>
    <row r="285" spans="1:8" ht="14.25">
      <c r="A285" s="1059">
        <v>9</v>
      </c>
      <c r="B285" s="1060" t="s">
        <v>719</v>
      </c>
      <c r="C285" s="290">
        <v>2007</v>
      </c>
      <c r="D285" s="1061" t="s">
        <v>510</v>
      </c>
      <c r="E285" s="1061" t="s">
        <v>506</v>
      </c>
      <c r="F285" s="573" t="s">
        <v>573</v>
      </c>
      <c r="G285" s="548">
        <v>1922716</v>
      </c>
      <c r="H285" s="634">
        <v>106416</v>
      </c>
    </row>
    <row r="286" spans="1:8" ht="14.25">
      <c r="A286" s="1048"/>
      <c r="B286" s="1051"/>
      <c r="C286" s="293">
        <v>2008</v>
      </c>
      <c r="D286" s="1054"/>
      <c r="E286" s="1054"/>
      <c r="F286" s="574" t="s">
        <v>573</v>
      </c>
      <c r="G286" s="549">
        <v>1911520</v>
      </c>
      <c r="H286" s="624">
        <v>105044</v>
      </c>
    </row>
    <row r="287" spans="1:8" ht="14.25">
      <c r="A287" s="1048"/>
      <c r="B287" s="1051"/>
      <c r="C287" s="293">
        <v>2009</v>
      </c>
      <c r="D287" s="1054"/>
      <c r="E287" s="1054"/>
      <c r="F287" s="574" t="s">
        <v>573</v>
      </c>
      <c r="G287" s="549">
        <v>1880239</v>
      </c>
      <c r="H287" s="624">
        <v>105180</v>
      </c>
    </row>
    <row r="288" spans="1:8" ht="14.25">
      <c r="A288" s="1048"/>
      <c r="B288" s="1051"/>
      <c r="C288" s="293">
        <v>2010</v>
      </c>
      <c r="D288" s="1054"/>
      <c r="E288" s="1054"/>
      <c r="F288" s="549"/>
      <c r="G288" s="549"/>
      <c r="H288" s="627"/>
    </row>
    <row r="289" spans="1:8" ht="14.25">
      <c r="A289" s="1048"/>
      <c r="B289" s="1051"/>
      <c r="C289" s="293">
        <v>2011</v>
      </c>
      <c r="D289" s="1054"/>
      <c r="E289" s="1054"/>
      <c r="F289" s="549"/>
      <c r="G289" s="549"/>
      <c r="H289" s="627"/>
    </row>
    <row r="290" spans="1:8" ht="14.25">
      <c r="A290" s="1048"/>
      <c r="B290" s="1051"/>
      <c r="C290" s="293">
        <v>2012</v>
      </c>
      <c r="D290" s="1054"/>
      <c r="E290" s="1054"/>
      <c r="F290" s="549"/>
      <c r="G290" s="549"/>
      <c r="H290" s="627"/>
    </row>
    <row r="291" spans="1:8" ht="14.25">
      <c r="A291" s="1048"/>
      <c r="B291" s="1051"/>
      <c r="C291" s="293">
        <v>2013</v>
      </c>
      <c r="D291" s="1054"/>
      <c r="E291" s="1054"/>
      <c r="F291" s="549"/>
      <c r="G291" s="549"/>
      <c r="H291" s="627"/>
    </row>
    <row r="292" spans="1:8" ht="14.25">
      <c r="A292" s="1048"/>
      <c r="B292" s="1051"/>
      <c r="C292" s="293">
        <v>2014</v>
      </c>
      <c r="D292" s="1054"/>
      <c r="E292" s="1054"/>
      <c r="F292" s="549"/>
      <c r="G292" s="549"/>
      <c r="H292" s="627"/>
    </row>
    <row r="293" spans="1:8" ht="15" thickBot="1">
      <c r="A293" s="1056"/>
      <c r="B293" s="1057"/>
      <c r="C293" s="300">
        <v>2015</v>
      </c>
      <c r="D293" s="1072"/>
      <c r="E293" s="1058"/>
      <c r="F293" s="551"/>
      <c r="G293" s="551"/>
      <c r="H293" s="628"/>
    </row>
    <row r="294" spans="1:8" ht="14.25">
      <c r="A294" s="1059">
        <v>10</v>
      </c>
      <c r="B294" s="1060" t="s">
        <v>720</v>
      </c>
      <c r="C294" s="290">
        <v>2007</v>
      </c>
      <c r="D294" s="1061" t="s">
        <v>509</v>
      </c>
      <c r="E294" s="1061" t="s">
        <v>506</v>
      </c>
      <c r="F294" s="573" t="s">
        <v>573</v>
      </c>
      <c r="G294" s="548">
        <v>1441.8</v>
      </c>
      <c r="H294" s="634">
        <v>650.2</v>
      </c>
    </row>
    <row r="295" spans="1:8" ht="14.25">
      <c r="A295" s="1048"/>
      <c r="B295" s="1051"/>
      <c r="C295" s="293">
        <v>2008</v>
      </c>
      <c r="D295" s="1054"/>
      <c r="E295" s="1054"/>
      <c r="F295" s="574" t="s">
        <v>573</v>
      </c>
      <c r="G295" s="549">
        <v>1486.1</v>
      </c>
      <c r="H295" s="624">
        <v>719.02</v>
      </c>
    </row>
    <row r="296" spans="1:8" ht="14.25">
      <c r="A296" s="1048"/>
      <c r="B296" s="1051"/>
      <c r="C296" s="293">
        <v>2009</v>
      </c>
      <c r="D296" s="1054"/>
      <c r="E296" s="1054"/>
      <c r="F296" s="574" t="s">
        <v>573</v>
      </c>
      <c r="G296" s="549">
        <v>1442.1</v>
      </c>
      <c r="H296" s="624">
        <v>742</v>
      </c>
    </row>
    <row r="297" spans="1:8" ht="14.25">
      <c r="A297" s="1048"/>
      <c r="B297" s="1051"/>
      <c r="C297" s="293">
        <v>2010</v>
      </c>
      <c r="D297" s="1054"/>
      <c r="E297" s="1054"/>
      <c r="F297" s="549"/>
      <c r="G297" s="549"/>
      <c r="H297" s="627"/>
    </row>
    <row r="298" spans="1:8" ht="14.25">
      <c r="A298" s="1048"/>
      <c r="B298" s="1051"/>
      <c r="C298" s="293">
        <v>2011</v>
      </c>
      <c r="D298" s="1054"/>
      <c r="E298" s="1054"/>
      <c r="F298" s="549"/>
      <c r="G298" s="549"/>
      <c r="H298" s="627"/>
    </row>
    <row r="299" spans="1:8" ht="14.25">
      <c r="A299" s="1048"/>
      <c r="B299" s="1051"/>
      <c r="C299" s="293">
        <v>2012</v>
      </c>
      <c r="D299" s="1054"/>
      <c r="E299" s="1054"/>
      <c r="F299" s="549"/>
      <c r="G299" s="549"/>
      <c r="H299" s="627"/>
    </row>
    <row r="300" spans="1:8" ht="14.25">
      <c r="A300" s="1048"/>
      <c r="B300" s="1051"/>
      <c r="C300" s="293">
        <v>2013</v>
      </c>
      <c r="D300" s="1054"/>
      <c r="E300" s="1054"/>
      <c r="F300" s="549"/>
      <c r="G300" s="549"/>
      <c r="H300" s="627"/>
    </row>
    <row r="301" spans="1:8" ht="14.25">
      <c r="A301" s="1048"/>
      <c r="B301" s="1051"/>
      <c r="C301" s="293">
        <v>2014</v>
      </c>
      <c r="D301" s="1054"/>
      <c r="E301" s="1054"/>
      <c r="F301" s="549"/>
      <c r="G301" s="549"/>
      <c r="H301" s="627"/>
    </row>
    <row r="302" spans="1:8" ht="15" thickBot="1">
      <c r="A302" s="1056"/>
      <c r="B302" s="1057"/>
      <c r="C302" s="300">
        <v>2015</v>
      </c>
      <c r="D302" s="1072"/>
      <c r="E302" s="1058"/>
      <c r="F302" s="551"/>
      <c r="G302" s="551"/>
      <c r="H302" s="628"/>
    </row>
    <row r="303" spans="1:8" ht="14.25">
      <c r="A303" s="1059">
        <v>10</v>
      </c>
      <c r="B303" s="1060" t="s">
        <v>762</v>
      </c>
      <c r="C303" s="290">
        <v>2007</v>
      </c>
      <c r="D303" s="1061" t="s">
        <v>509</v>
      </c>
      <c r="E303" s="1061" t="s">
        <v>506</v>
      </c>
      <c r="F303" s="573" t="s">
        <v>573</v>
      </c>
      <c r="G303" s="548">
        <v>286.4</v>
      </c>
      <c r="H303" s="634">
        <v>73.1</v>
      </c>
    </row>
    <row r="304" spans="1:8" ht="14.25">
      <c r="A304" s="1048"/>
      <c r="B304" s="1051"/>
      <c r="C304" s="293">
        <v>2008</v>
      </c>
      <c r="D304" s="1054"/>
      <c r="E304" s="1054"/>
      <c r="F304" s="574" t="s">
        <v>573</v>
      </c>
      <c r="G304" s="549">
        <v>266.9</v>
      </c>
      <c r="H304" s="624">
        <v>64.3</v>
      </c>
    </row>
    <row r="305" spans="1:8" ht="14.25">
      <c r="A305" s="1048"/>
      <c r="B305" s="1051"/>
      <c r="C305" s="293">
        <v>2009</v>
      </c>
      <c r="D305" s="1054"/>
      <c r="E305" s="1054"/>
      <c r="F305" s="574" t="s">
        <v>573</v>
      </c>
      <c r="G305" s="549">
        <v>251.9</v>
      </c>
      <c r="H305" s="624">
        <v>213.2</v>
      </c>
    </row>
    <row r="306" spans="1:8" ht="14.25">
      <c r="A306" s="1048"/>
      <c r="B306" s="1051"/>
      <c r="C306" s="293">
        <v>2010</v>
      </c>
      <c r="D306" s="1054"/>
      <c r="E306" s="1054"/>
      <c r="F306" s="549"/>
      <c r="G306" s="549"/>
      <c r="H306" s="627"/>
    </row>
    <row r="307" spans="1:8" ht="14.25">
      <c r="A307" s="1048"/>
      <c r="B307" s="1051"/>
      <c r="C307" s="293">
        <v>2011</v>
      </c>
      <c r="D307" s="1054"/>
      <c r="E307" s="1054"/>
      <c r="F307" s="549"/>
      <c r="G307" s="549"/>
      <c r="H307" s="627"/>
    </row>
    <row r="308" spans="1:8" ht="14.25">
      <c r="A308" s="1048"/>
      <c r="B308" s="1051"/>
      <c r="C308" s="293">
        <v>2012</v>
      </c>
      <c r="D308" s="1054"/>
      <c r="E308" s="1054"/>
      <c r="F308" s="549"/>
      <c r="G308" s="549"/>
      <c r="H308" s="627"/>
    </row>
    <row r="309" spans="1:8" ht="14.25">
      <c r="A309" s="1048"/>
      <c r="B309" s="1051"/>
      <c r="C309" s="293">
        <v>2013</v>
      </c>
      <c r="D309" s="1054"/>
      <c r="E309" s="1054"/>
      <c r="F309" s="549"/>
      <c r="G309" s="549"/>
      <c r="H309" s="627"/>
    </row>
    <row r="310" spans="1:8" ht="14.25">
      <c r="A310" s="1048"/>
      <c r="B310" s="1051"/>
      <c r="C310" s="293">
        <v>2014</v>
      </c>
      <c r="D310" s="1054"/>
      <c r="E310" s="1054"/>
      <c r="F310" s="549"/>
      <c r="G310" s="549"/>
      <c r="H310" s="627"/>
    </row>
    <row r="311" spans="1:8" ht="15" thickBot="1">
      <c r="A311" s="1049"/>
      <c r="B311" s="1052"/>
      <c r="C311" s="296">
        <v>2015</v>
      </c>
      <c r="D311" s="1073"/>
      <c r="E311" s="1055"/>
      <c r="F311" s="554"/>
      <c r="G311" s="554"/>
      <c r="H311" s="629"/>
    </row>
    <row r="312" spans="1:8" ht="14.25">
      <c r="A312" s="1059">
        <v>11</v>
      </c>
      <c r="B312" s="1060" t="s">
        <v>763</v>
      </c>
      <c r="C312" s="290">
        <v>2007</v>
      </c>
      <c r="D312" s="1061" t="s">
        <v>509</v>
      </c>
      <c r="E312" s="1061" t="s">
        <v>506</v>
      </c>
      <c r="F312" s="573" t="s">
        <v>573</v>
      </c>
      <c r="G312" s="657">
        <v>33781873</v>
      </c>
      <c r="H312" s="658">
        <v>918490</v>
      </c>
    </row>
    <row r="313" spans="1:8" ht="14.25">
      <c r="A313" s="1048"/>
      <c r="B313" s="1051"/>
      <c r="C313" s="293">
        <v>2008</v>
      </c>
      <c r="D313" s="1054"/>
      <c r="E313" s="1054"/>
      <c r="F313" s="574" t="s">
        <v>573</v>
      </c>
      <c r="G313" s="659">
        <v>35179453</v>
      </c>
      <c r="H313" s="660">
        <v>1054399</v>
      </c>
    </row>
    <row r="314" spans="1:8" ht="14.25">
      <c r="A314" s="1048"/>
      <c r="B314" s="1051"/>
      <c r="C314" s="293">
        <v>2009</v>
      </c>
      <c r="D314" s="1054"/>
      <c r="E314" s="1054"/>
      <c r="F314" s="574" t="s">
        <v>573</v>
      </c>
      <c r="G314" s="659">
        <v>38975258</v>
      </c>
      <c r="H314" s="660">
        <v>1165915</v>
      </c>
    </row>
    <row r="315" spans="1:8" ht="14.25">
      <c r="A315" s="1048"/>
      <c r="B315" s="1051"/>
      <c r="C315" s="293">
        <v>2010</v>
      </c>
      <c r="D315" s="1054"/>
      <c r="E315" s="1054"/>
      <c r="F315" s="549"/>
      <c r="G315" s="549"/>
      <c r="H315" s="624"/>
    </row>
    <row r="316" spans="1:8" ht="14.25">
      <c r="A316" s="1048"/>
      <c r="B316" s="1051"/>
      <c r="C316" s="293">
        <v>2011</v>
      </c>
      <c r="D316" s="1054"/>
      <c r="E316" s="1054"/>
      <c r="F316" s="549"/>
      <c r="G316" s="549"/>
      <c r="H316" s="627"/>
    </row>
    <row r="317" spans="1:8" ht="14.25">
      <c r="A317" s="1048"/>
      <c r="B317" s="1051"/>
      <c r="C317" s="293">
        <v>2012</v>
      </c>
      <c r="D317" s="1054"/>
      <c r="E317" s="1054"/>
      <c r="F317" s="549"/>
      <c r="G317" s="549"/>
      <c r="H317" s="633"/>
    </row>
    <row r="318" spans="1:8" ht="14.25">
      <c r="A318" s="1048"/>
      <c r="B318" s="1051"/>
      <c r="C318" s="293">
        <v>2013</v>
      </c>
      <c r="D318" s="1054"/>
      <c r="E318" s="1054"/>
      <c r="F318" s="549"/>
      <c r="G318" s="549"/>
      <c r="H318" s="627"/>
    </row>
    <row r="319" spans="1:8" ht="14.25">
      <c r="A319" s="1048"/>
      <c r="B319" s="1051"/>
      <c r="C319" s="293">
        <v>2014</v>
      </c>
      <c r="D319" s="1054"/>
      <c r="E319" s="1054"/>
      <c r="F319" s="549"/>
      <c r="G319" s="549"/>
      <c r="H319" s="627"/>
    </row>
    <row r="320" spans="1:8" ht="15" thickBot="1">
      <c r="A320" s="1056"/>
      <c r="B320" s="1057"/>
      <c r="C320" s="300">
        <v>2015</v>
      </c>
      <c r="D320" s="1072"/>
      <c r="E320" s="1058"/>
      <c r="F320" s="551"/>
      <c r="G320" s="551"/>
      <c r="H320" s="628"/>
    </row>
    <row r="321" spans="1:8" ht="14.25">
      <c r="A321" s="1059">
        <v>11</v>
      </c>
      <c r="B321" s="1060" t="s">
        <v>764</v>
      </c>
      <c r="C321" s="290">
        <v>2007</v>
      </c>
      <c r="D321" s="1061" t="s">
        <v>509</v>
      </c>
      <c r="E321" s="1061" t="s">
        <v>506</v>
      </c>
      <c r="F321" s="573" t="s">
        <v>573</v>
      </c>
      <c r="G321" s="661">
        <v>9843294</v>
      </c>
      <c r="H321" s="662">
        <v>223195</v>
      </c>
    </row>
    <row r="322" spans="1:8" ht="14.25">
      <c r="A322" s="1048"/>
      <c r="B322" s="1051"/>
      <c r="C322" s="293">
        <v>2008</v>
      </c>
      <c r="D322" s="1054"/>
      <c r="E322" s="1054"/>
      <c r="F322" s="574" t="s">
        <v>573</v>
      </c>
      <c r="G322" s="663">
        <v>11593480</v>
      </c>
      <c r="H322" s="664">
        <v>260897</v>
      </c>
    </row>
    <row r="323" spans="1:8" ht="14.25">
      <c r="A323" s="1048"/>
      <c r="B323" s="1051"/>
      <c r="C323" s="293">
        <v>2009</v>
      </c>
      <c r="D323" s="1054"/>
      <c r="E323" s="1054"/>
      <c r="F323" s="574" t="s">
        <v>573</v>
      </c>
      <c r="G323" s="663">
        <v>11498720</v>
      </c>
      <c r="H323" s="664">
        <v>226031</v>
      </c>
    </row>
    <row r="324" spans="1:8" ht="14.25">
      <c r="A324" s="1048"/>
      <c r="B324" s="1051"/>
      <c r="C324" s="293">
        <v>2010</v>
      </c>
      <c r="D324" s="1054"/>
      <c r="E324" s="1054"/>
      <c r="F324" s="549"/>
      <c r="G324" s="549"/>
      <c r="H324" s="624"/>
    </row>
    <row r="325" spans="1:8" ht="14.25">
      <c r="A325" s="1048"/>
      <c r="B325" s="1051"/>
      <c r="C325" s="293">
        <v>2011</v>
      </c>
      <c r="D325" s="1054"/>
      <c r="E325" s="1054"/>
      <c r="F325" s="549"/>
      <c r="G325" s="549"/>
      <c r="H325" s="627"/>
    </row>
    <row r="326" spans="1:8" ht="14.25">
      <c r="A326" s="1048"/>
      <c r="B326" s="1051"/>
      <c r="C326" s="293">
        <v>2012</v>
      </c>
      <c r="D326" s="1054"/>
      <c r="E326" s="1054"/>
      <c r="F326" s="549"/>
      <c r="G326" s="549"/>
      <c r="H326" s="633"/>
    </row>
    <row r="327" spans="1:8" ht="14.25">
      <c r="A327" s="1048"/>
      <c r="B327" s="1051"/>
      <c r="C327" s="293">
        <v>2013</v>
      </c>
      <c r="D327" s="1054"/>
      <c r="E327" s="1054"/>
      <c r="F327" s="549"/>
      <c r="G327" s="549"/>
      <c r="H327" s="627"/>
    </row>
    <row r="328" spans="1:8" ht="14.25">
      <c r="A328" s="1048"/>
      <c r="B328" s="1051"/>
      <c r="C328" s="293">
        <v>2014</v>
      </c>
      <c r="D328" s="1054"/>
      <c r="E328" s="1054"/>
      <c r="F328" s="549"/>
      <c r="G328" s="549"/>
      <c r="H328" s="627"/>
    </row>
    <row r="329" spans="1:8" ht="15" thickBot="1">
      <c r="A329" s="1056"/>
      <c r="B329" s="1057"/>
      <c r="C329" s="300">
        <v>2015</v>
      </c>
      <c r="D329" s="1072"/>
      <c r="E329" s="1058"/>
      <c r="F329" s="551"/>
      <c r="G329" s="551"/>
      <c r="H329" s="628"/>
    </row>
    <row r="330" spans="1:8" ht="14.25">
      <c r="A330" s="1062">
        <v>11</v>
      </c>
      <c r="B330" s="1065" t="s">
        <v>765</v>
      </c>
      <c r="C330" s="562">
        <v>2007</v>
      </c>
      <c r="D330" s="1068" t="s">
        <v>509</v>
      </c>
      <c r="E330" s="1068" t="s">
        <v>506</v>
      </c>
      <c r="F330" s="649" t="s">
        <v>573</v>
      </c>
      <c r="G330" s="665">
        <v>20438327</v>
      </c>
      <c r="H330" s="666">
        <v>960147</v>
      </c>
    </row>
    <row r="331" spans="1:8" ht="14.25">
      <c r="A331" s="1063"/>
      <c r="B331" s="1066"/>
      <c r="C331" s="564">
        <v>2008</v>
      </c>
      <c r="D331" s="1069"/>
      <c r="E331" s="1069"/>
      <c r="F331" s="650" t="s">
        <v>573</v>
      </c>
      <c r="G331" s="667">
        <v>20726517</v>
      </c>
      <c r="H331" s="668">
        <v>980449</v>
      </c>
    </row>
    <row r="332" spans="1:8" ht="14.25">
      <c r="A332" s="1063"/>
      <c r="B332" s="1066"/>
      <c r="C332" s="564">
        <v>2009</v>
      </c>
      <c r="D332" s="1069"/>
      <c r="E332" s="1069"/>
      <c r="F332" s="650" t="s">
        <v>573</v>
      </c>
      <c r="G332" s="667">
        <v>20655094</v>
      </c>
      <c r="H332" s="668">
        <v>1023352</v>
      </c>
    </row>
    <row r="333" spans="1:8" ht="14.25">
      <c r="A333" s="1063"/>
      <c r="B333" s="1066"/>
      <c r="C333" s="564">
        <v>2010</v>
      </c>
      <c r="D333" s="1069"/>
      <c r="E333" s="1069"/>
      <c r="F333" s="566"/>
      <c r="G333" s="566"/>
      <c r="H333" s="640"/>
    </row>
    <row r="334" spans="1:8" ht="14.25">
      <c r="A334" s="1063"/>
      <c r="B334" s="1066"/>
      <c r="C334" s="564">
        <v>2011</v>
      </c>
      <c r="D334" s="1069"/>
      <c r="E334" s="1069"/>
      <c r="F334" s="566"/>
      <c r="G334" s="566"/>
      <c r="H334" s="637"/>
    </row>
    <row r="335" spans="1:8" ht="14.25">
      <c r="A335" s="1063"/>
      <c r="B335" s="1066"/>
      <c r="C335" s="564">
        <v>2012</v>
      </c>
      <c r="D335" s="1069"/>
      <c r="E335" s="1069"/>
      <c r="F335" s="566"/>
      <c r="G335" s="566"/>
      <c r="H335" s="669"/>
    </row>
    <row r="336" spans="1:8" ht="14.25">
      <c r="A336" s="1063"/>
      <c r="B336" s="1066"/>
      <c r="C336" s="564">
        <v>2013</v>
      </c>
      <c r="D336" s="1069"/>
      <c r="E336" s="1069"/>
      <c r="F336" s="566"/>
      <c r="G336" s="566"/>
      <c r="H336" s="637"/>
    </row>
    <row r="337" spans="1:8" ht="14.25">
      <c r="A337" s="1063"/>
      <c r="B337" s="1066"/>
      <c r="C337" s="564">
        <v>2014</v>
      </c>
      <c r="D337" s="1069"/>
      <c r="E337" s="1069"/>
      <c r="F337" s="566"/>
      <c r="G337" s="566"/>
      <c r="H337" s="637"/>
    </row>
    <row r="338" spans="1:8" ht="15" thickBot="1">
      <c r="A338" s="1064"/>
      <c r="B338" s="1067"/>
      <c r="C338" s="565">
        <v>2015</v>
      </c>
      <c r="D338" s="1078"/>
      <c r="E338" s="1070"/>
      <c r="F338" s="567"/>
      <c r="G338" s="567"/>
      <c r="H338" s="638"/>
    </row>
    <row r="339" spans="1:8" ht="14.25">
      <c r="A339" s="1047">
        <v>12</v>
      </c>
      <c r="B339" s="1050" t="s">
        <v>766</v>
      </c>
      <c r="C339" s="299">
        <v>2007</v>
      </c>
      <c r="D339" s="1053" t="s">
        <v>5</v>
      </c>
      <c r="E339" s="1053" t="s">
        <v>506</v>
      </c>
      <c r="F339" s="670" t="s">
        <v>573</v>
      </c>
      <c r="G339" s="555">
        <v>15</v>
      </c>
      <c r="H339" s="632">
        <v>16</v>
      </c>
    </row>
    <row r="340" spans="1:8" ht="14.25">
      <c r="A340" s="1048"/>
      <c r="B340" s="1051"/>
      <c r="C340" s="293">
        <v>2008</v>
      </c>
      <c r="D340" s="1054"/>
      <c r="E340" s="1054"/>
      <c r="F340" s="574" t="s">
        <v>573</v>
      </c>
      <c r="G340" s="549">
        <v>14.3</v>
      </c>
      <c r="H340" s="627">
        <v>14.2</v>
      </c>
    </row>
    <row r="341" spans="1:8" ht="14.25">
      <c r="A341" s="1048"/>
      <c r="B341" s="1051"/>
      <c r="C341" s="293">
        <v>2009</v>
      </c>
      <c r="D341" s="1054"/>
      <c r="E341" s="1054"/>
      <c r="F341" s="574" t="s">
        <v>573</v>
      </c>
      <c r="G341" s="549">
        <v>11.98</v>
      </c>
      <c r="H341" s="627">
        <v>13.56</v>
      </c>
    </row>
    <row r="342" spans="1:8" ht="14.25">
      <c r="A342" s="1048"/>
      <c r="B342" s="1051"/>
      <c r="C342" s="293">
        <v>2010</v>
      </c>
      <c r="D342" s="1054"/>
      <c r="E342" s="1054"/>
      <c r="F342" s="549"/>
      <c r="G342" s="549"/>
      <c r="H342" s="627"/>
    </row>
    <row r="343" spans="1:8" ht="14.25">
      <c r="A343" s="1048"/>
      <c r="B343" s="1051"/>
      <c r="C343" s="293">
        <v>2011</v>
      </c>
      <c r="D343" s="1054"/>
      <c r="E343" s="1054"/>
      <c r="F343" s="549"/>
      <c r="G343" s="549"/>
      <c r="H343" s="627"/>
    </row>
    <row r="344" spans="1:8" ht="14.25">
      <c r="A344" s="1048"/>
      <c r="B344" s="1051"/>
      <c r="C344" s="293">
        <v>2012</v>
      </c>
      <c r="D344" s="1054"/>
      <c r="E344" s="1054"/>
      <c r="F344" s="549"/>
      <c r="G344" s="549"/>
      <c r="H344" s="627"/>
    </row>
    <row r="345" spans="1:8" ht="14.25">
      <c r="A345" s="1048"/>
      <c r="B345" s="1051"/>
      <c r="C345" s="293">
        <v>2013</v>
      </c>
      <c r="D345" s="1054"/>
      <c r="E345" s="1054"/>
      <c r="F345" s="549"/>
      <c r="G345" s="549"/>
      <c r="H345" s="627"/>
    </row>
    <row r="346" spans="1:8" ht="14.25">
      <c r="A346" s="1048"/>
      <c r="B346" s="1051"/>
      <c r="C346" s="293">
        <v>2014</v>
      </c>
      <c r="D346" s="1054"/>
      <c r="E346" s="1054"/>
      <c r="F346" s="549"/>
      <c r="G346" s="549"/>
      <c r="H346" s="627"/>
    </row>
    <row r="347" spans="1:8" ht="15" thickBot="1">
      <c r="A347" s="1056"/>
      <c r="B347" s="1057"/>
      <c r="C347" s="300">
        <v>2015</v>
      </c>
      <c r="D347" s="1072"/>
      <c r="E347" s="1058"/>
      <c r="F347" s="551"/>
      <c r="G347" s="551"/>
      <c r="H347" s="628"/>
    </row>
    <row r="348" spans="1:8" ht="14.25">
      <c r="A348" s="1059">
        <v>12</v>
      </c>
      <c r="B348" s="1060" t="s">
        <v>767</v>
      </c>
      <c r="C348" s="290">
        <v>2007</v>
      </c>
      <c r="D348" s="1061" t="s">
        <v>5</v>
      </c>
      <c r="E348" s="1061" t="s">
        <v>506</v>
      </c>
      <c r="F348" s="573" t="s">
        <v>573</v>
      </c>
      <c r="G348" s="548">
        <v>29</v>
      </c>
      <c r="H348" s="626">
        <v>32</v>
      </c>
    </row>
    <row r="349" spans="1:8" ht="14.25">
      <c r="A349" s="1048"/>
      <c r="B349" s="1051"/>
      <c r="C349" s="293">
        <v>2008</v>
      </c>
      <c r="D349" s="1054"/>
      <c r="E349" s="1054"/>
      <c r="F349" s="574" t="s">
        <v>573</v>
      </c>
      <c r="G349" s="549">
        <v>25.5</v>
      </c>
      <c r="H349" s="624">
        <v>30.8</v>
      </c>
    </row>
    <row r="350" spans="1:8" ht="14.25">
      <c r="A350" s="1048"/>
      <c r="B350" s="1051"/>
      <c r="C350" s="293">
        <v>2009</v>
      </c>
      <c r="D350" s="1054"/>
      <c r="E350" s="1054"/>
      <c r="F350" s="574" t="s">
        <v>573</v>
      </c>
      <c r="G350" s="549">
        <v>20.8</v>
      </c>
      <c r="H350" s="624">
        <v>23.6</v>
      </c>
    </row>
    <row r="351" spans="1:8" ht="14.25">
      <c r="A351" s="1048"/>
      <c r="B351" s="1051"/>
      <c r="C351" s="293">
        <v>2010</v>
      </c>
      <c r="D351" s="1054"/>
      <c r="E351" s="1054"/>
      <c r="F351" s="549"/>
      <c r="G351" s="549"/>
      <c r="H351" s="627"/>
    </row>
    <row r="352" spans="1:8" ht="14.25">
      <c r="A352" s="1048"/>
      <c r="B352" s="1051"/>
      <c r="C352" s="293">
        <v>2011</v>
      </c>
      <c r="D352" s="1054"/>
      <c r="E352" s="1054"/>
      <c r="F352" s="549"/>
      <c r="G352" s="549"/>
      <c r="H352" s="627"/>
    </row>
    <row r="353" spans="1:8" ht="14.25">
      <c r="A353" s="1048"/>
      <c r="B353" s="1051"/>
      <c r="C353" s="293">
        <v>2012</v>
      </c>
      <c r="D353" s="1054"/>
      <c r="E353" s="1054"/>
      <c r="F353" s="549"/>
      <c r="G353" s="549"/>
      <c r="H353" s="627"/>
    </row>
    <row r="354" spans="1:8" ht="14.25">
      <c r="A354" s="1048"/>
      <c r="B354" s="1051"/>
      <c r="C354" s="293">
        <v>2013</v>
      </c>
      <c r="D354" s="1054"/>
      <c r="E354" s="1054"/>
      <c r="F354" s="549"/>
      <c r="G354" s="549"/>
      <c r="H354" s="627"/>
    </row>
    <row r="355" spans="1:8" ht="14.25">
      <c r="A355" s="1048"/>
      <c r="B355" s="1051"/>
      <c r="C355" s="293">
        <v>2014</v>
      </c>
      <c r="D355" s="1054"/>
      <c r="E355" s="1054"/>
      <c r="F355" s="549"/>
      <c r="G355" s="549"/>
      <c r="H355" s="627"/>
    </row>
    <row r="356" spans="1:8" ht="15" thickBot="1">
      <c r="A356" s="1056"/>
      <c r="B356" s="1057"/>
      <c r="C356" s="300">
        <v>2015</v>
      </c>
      <c r="D356" s="1072"/>
      <c r="E356" s="1058"/>
      <c r="F356" s="551"/>
      <c r="G356" s="551"/>
      <c r="H356" s="628"/>
    </row>
    <row r="357" spans="1:8" ht="14.25">
      <c r="A357" s="1059">
        <v>12</v>
      </c>
      <c r="B357" s="1065" t="s">
        <v>768</v>
      </c>
      <c r="C357" s="290">
        <v>2007</v>
      </c>
      <c r="D357" s="1061" t="s">
        <v>5</v>
      </c>
      <c r="E357" s="1061" t="s">
        <v>574</v>
      </c>
      <c r="F357" s="573" t="s">
        <v>573</v>
      </c>
      <c r="G357" s="548">
        <v>106.5</v>
      </c>
      <c r="H357" s="626">
        <v>102.9</v>
      </c>
    </row>
    <row r="358" spans="1:8" ht="14.25">
      <c r="A358" s="1048"/>
      <c r="B358" s="1066"/>
      <c r="C358" s="293">
        <v>2008</v>
      </c>
      <c r="D358" s="1054"/>
      <c r="E358" s="1054"/>
      <c r="F358" s="574" t="s">
        <v>573</v>
      </c>
      <c r="G358" s="549">
        <v>97.4</v>
      </c>
      <c r="H358" s="624">
        <v>106</v>
      </c>
    </row>
    <row r="359" spans="1:8" ht="14.25">
      <c r="A359" s="1048"/>
      <c r="B359" s="1066"/>
      <c r="C359" s="293">
        <v>2009</v>
      </c>
      <c r="D359" s="1054"/>
      <c r="E359" s="1054"/>
      <c r="F359" s="574" t="s">
        <v>573</v>
      </c>
      <c r="G359" s="549">
        <v>84.1</v>
      </c>
      <c r="H359" s="624">
        <v>80.6</v>
      </c>
    </row>
    <row r="360" spans="1:8" ht="14.25">
      <c r="A360" s="1048"/>
      <c r="B360" s="1066"/>
      <c r="C360" s="293">
        <v>2010</v>
      </c>
      <c r="D360" s="1054"/>
      <c r="E360" s="1054"/>
      <c r="F360" s="549"/>
      <c r="G360" s="549"/>
      <c r="H360" s="627"/>
    </row>
    <row r="361" spans="1:8" ht="14.25">
      <c r="A361" s="1048"/>
      <c r="B361" s="1066"/>
      <c r="C361" s="293">
        <v>2011</v>
      </c>
      <c r="D361" s="1054"/>
      <c r="E361" s="1054"/>
      <c r="F361" s="549"/>
      <c r="G361" s="549"/>
      <c r="H361" s="627"/>
    </row>
    <row r="362" spans="1:8" ht="14.25">
      <c r="A362" s="1048"/>
      <c r="B362" s="1066"/>
      <c r="C362" s="293">
        <v>2012</v>
      </c>
      <c r="D362" s="1054"/>
      <c r="E362" s="1054"/>
      <c r="F362" s="549"/>
      <c r="G362" s="549"/>
      <c r="H362" s="627"/>
    </row>
    <row r="363" spans="1:8" ht="14.25">
      <c r="A363" s="1048"/>
      <c r="B363" s="1066"/>
      <c r="C363" s="293">
        <v>2013</v>
      </c>
      <c r="D363" s="1054"/>
      <c r="E363" s="1054"/>
      <c r="F363" s="549"/>
      <c r="G363" s="549"/>
      <c r="H363" s="627"/>
    </row>
    <row r="364" spans="1:8" ht="14.25">
      <c r="A364" s="1048"/>
      <c r="B364" s="1066"/>
      <c r="C364" s="293">
        <v>2014</v>
      </c>
      <c r="D364" s="1054"/>
      <c r="E364" s="1054"/>
      <c r="F364" s="549"/>
      <c r="G364" s="549"/>
      <c r="H364" s="627"/>
    </row>
    <row r="365" spans="1:8" ht="15" thickBot="1">
      <c r="A365" s="1056"/>
      <c r="B365" s="1071"/>
      <c r="C365" s="300">
        <v>2015</v>
      </c>
      <c r="D365" s="1072"/>
      <c r="E365" s="1058"/>
      <c r="F365" s="551"/>
      <c r="G365" s="551"/>
      <c r="H365" s="628"/>
    </row>
    <row r="366" spans="1:8" ht="14.25">
      <c r="A366" s="1059" t="s">
        <v>721</v>
      </c>
      <c r="B366" s="1060" t="s">
        <v>769</v>
      </c>
      <c r="C366" s="290">
        <v>2007</v>
      </c>
      <c r="D366" s="1061" t="s">
        <v>511</v>
      </c>
      <c r="E366" s="1061" t="s">
        <v>506</v>
      </c>
      <c r="F366" s="573" t="s">
        <v>573</v>
      </c>
      <c r="G366" s="548">
        <v>-470904</v>
      </c>
      <c r="H366" s="634">
        <v>-5138</v>
      </c>
    </row>
    <row r="367" spans="1:8" ht="14.25">
      <c r="A367" s="1048"/>
      <c r="B367" s="1051"/>
      <c r="C367" s="293">
        <v>2008</v>
      </c>
      <c r="D367" s="1054"/>
      <c r="E367" s="1054"/>
      <c r="F367" s="574" t="s">
        <v>573</v>
      </c>
      <c r="G367" s="549">
        <v>-38850</v>
      </c>
      <c r="H367" s="624">
        <v>-3849</v>
      </c>
    </row>
    <row r="368" spans="1:8" ht="14.25">
      <c r="A368" s="1048"/>
      <c r="B368" s="1051"/>
      <c r="C368" s="293">
        <v>2009</v>
      </c>
      <c r="D368" s="1054"/>
      <c r="E368" s="1054"/>
      <c r="F368" s="574" t="s">
        <v>573</v>
      </c>
      <c r="G368" s="549">
        <v>-41073</v>
      </c>
      <c r="H368" s="627">
        <v>-3465</v>
      </c>
    </row>
    <row r="369" spans="1:8" ht="14.25">
      <c r="A369" s="1048"/>
      <c r="B369" s="1051"/>
      <c r="C369" s="293">
        <v>2010</v>
      </c>
      <c r="D369" s="1054"/>
      <c r="E369" s="1054"/>
      <c r="F369" s="549"/>
      <c r="G369" s="549"/>
      <c r="H369" s="627"/>
    </row>
    <row r="370" spans="1:8" ht="14.25">
      <c r="A370" s="1048"/>
      <c r="B370" s="1051"/>
      <c r="C370" s="293">
        <v>2011</v>
      </c>
      <c r="D370" s="1054"/>
      <c r="E370" s="1054"/>
      <c r="F370" s="549"/>
      <c r="G370" s="549"/>
      <c r="H370" s="627"/>
    </row>
    <row r="371" spans="1:8" ht="14.25">
      <c r="A371" s="1048"/>
      <c r="B371" s="1051"/>
      <c r="C371" s="293">
        <v>2012</v>
      </c>
      <c r="D371" s="1054"/>
      <c r="E371" s="1054"/>
      <c r="F371" s="549"/>
      <c r="G371" s="549"/>
      <c r="H371" s="627"/>
    </row>
    <row r="372" spans="1:8" ht="14.25">
      <c r="A372" s="1048"/>
      <c r="B372" s="1051"/>
      <c r="C372" s="293">
        <v>2013</v>
      </c>
      <c r="D372" s="1054"/>
      <c r="E372" s="1054"/>
      <c r="F372" s="549"/>
      <c r="G372" s="549"/>
      <c r="H372" s="627"/>
    </row>
    <row r="373" spans="1:8" ht="14.25">
      <c r="A373" s="1048"/>
      <c r="B373" s="1051"/>
      <c r="C373" s="293">
        <v>2014</v>
      </c>
      <c r="D373" s="1054"/>
      <c r="E373" s="1054"/>
      <c r="F373" s="549"/>
      <c r="G373" s="549"/>
      <c r="H373" s="627"/>
    </row>
    <row r="374" spans="1:8" ht="15" thickBot="1">
      <c r="A374" s="1056"/>
      <c r="B374" s="1057"/>
      <c r="C374" s="300">
        <v>2015</v>
      </c>
      <c r="D374" s="1072"/>
      <c r="E374" s="1058"/>
      <c r="F374" s="551"/>
      <c r="G374" s="551"/>
      <c r="H374" s="628"/>
    </row>
    <row r="375" spans="1:8" ht="14.25">
      <c r="A375" s="1059" t="s">
        <v>721</v>
      </c>
      <c r="B375" s="1060" t="s">
        <v>770</v>
      </c>
      <c r="C375" s="290">
        <v>2007</v>
      </c>
      <c r="D375" s="1061" t="s">
        <v>511</v>
      </c>
      <c r="E375" s="1061" t="s">
        <v>506</v>
      </c>
      <c r="F375" s="573" t="s">
        <v>573</v>
      </c>
      <c r="G375" s="548">
        <v>47904</v>
      </c>
      <c r="H375" s="634">
        <v>-5</v>
      </c>
    </row>
    <row r="376" spans="1:8" ht="14.25">
      <c r="A376" s="1048"/>
      <c r="B376" s="1051"/>
      <c r="C376" s="293">
        <v>2008</v>
      </c>
      <c r="D376" s="1054"/>
      <c r="E376" s="1054"/>
      <c r="F376" s="574" t="s">
        <v>573</v>
      </c>
      <c r="G376" s="549">
        <v>38850</v>
      </c>
      <c r="H376" s="624">
        <v>-269</v>
      </c>
    </row>
    <row r="377" spans="1:8" ht="14.25">
      <c r="A377" s="1048"/>
      <c r="B377" s="1051"/>
      <c r="C377" s="293">
        <v>2009</v>
      </c>
      <c r="D377" s="1054"/>
      <c r="E377" s="1054"/>
      <c r="F377" s="574" t="s">
        <v>573</v>
      </c>
      <c r="G377" s="549">
        <v>41073</v>
      </c>
      <c r="H377" s="624">
        <v>-772</v>
      </c>
    </row>
    <row r="378" spans="1:8" ht="14.25">
      <c r="A378" s="1048"/>
      <c r="B378" s="1051"/>
      <c r="C378" s="293">
        <v>2010</v>
      </c>
      <c r="D378" s="1054"/>
      <c r="E378" s="1054"/>
      <c r="F378" s="549"/>
      <c r="G378" s="549"/>
      <c r="H378" s="633"/>
    </row>
    <row r="379" spans="1:8" ht="14.25">
      <c r="A379" s="1048"/>
      <c r="B379" s="1051"/>
      <c r="C379" s="293">
        <v>2011</v>
      </c>
      <c r="D379" s="1054"/>
      <c r="E379" s="1054"/>
      <c r="F379" s="549"/>
      <c r="G379" s="549"/>
      <c r="H379" s="633"/>
    </row>
    <row r="380" spans="1:8" ht="14.25">
      <c r="A380" s="1048"/>
      <c r="B380" s="1051"/>
      <c r="C380" s="293">
        <v>2012</v>
      </c>
      <c r="D380" s="1054"/>
      <c r="E380" s="1054"/>
      <c r="F380" s="549"/>
      <c r="G380" s="549"/>
      <c r="H380" s="633"/>
    </row>
    <row r="381" spans="1:8" ht="14.25">
      <c r="A381" s="1048"/>
      <c r="B381" s="1051"/>
      <c r="C381" s="293">
        <v>2013</v>
      </c>
      <c r="D381" s="1054"/>
      <c r="E381" s="1054"/>
      <c r="F381" s="549"/>
      <c r="G381" s="549"/>
      <c r="H381" s="633"/>
    </row>
    <row r="382" spans="1:8" ht="14.25">
      <c r="A382" s="1048"/>
      <c r="B382" s="1051"/>
      <c r="C382" s="293">
        <v>2014</v>
      </c>
      <c r="D382" s="1054"/>
      <c r="E382" s="1054"/>
      <c r="F382" s="549"/>
      <c r="G382" s="549"/>
      <c r="H382" s="633"/>
    </row>
    <row r="383" spans="1:8" ht="15" thickBot="1">
      <c r="A383" s="1056"/>
      <c r="B383" s="1057"/>
      <c r="C383" s="300">
        <v>2015</v>
      </c>
      <c r="D383" s="1072"/>
      <c r="E383" s="1058"/>
      <c r="F383" s="551"/>
      <c r="G383" s="551"/>
      <c r="H383" s="671"/>
    </row>
    <row r="384" spans="1:8" ht="14.25">
      <c r="A384" s="1059" t="s">
        <v>722</v>
      </c>
      <c r="B384" s="1060" t="s">
        <v>512</v>
      </c>
      <c r="C384" s="290">
        <v>2007</v>
      </c>
      <c r="D384" s="1061" t="s">
        <v>511</v>
      </c>
      <c r="E384" s="1061" t="s">
        <v>506</v>
      </c>
      <c r="F384" s="573" t="s">
        <v>573</v>
      </c>
      <c r="G384" s="548">
        <v>-20485</v>
      </c>
      <c r="H384" s="634">
        <v>-608</v>
      </c>
    </row>
    <row r="385" spans="1:8" ht="14.25">
      <c r="A385" s="1048"/>
      <c r="B385" s="1051"/>
      <c r="C385" s="293">
        <v>2008</v>
      </c>
      <c r="D385" s="1054"/>
      <c r="E385" s="1054"/>
      <c r="F385" s="574" t="s">
        <v>573</v>
      </c>
      <c r="G385" s="549">
        <v>-14865</v>
      </c>
      <c r="H385" s="624">
        <v>-315</v>
      </c>
    </row>
    <row r="386" spans="1:8" ht="14.25">
      <c r="A386" s="1048"/>
      <c r="B386" s="1051"/>
      <c r="C386" s="293">
        <v>2009</v>
      </c>
      <c r="D386" s="1054"/>
      <c r="E386" s="1054"/>
      <c r="F386" s="574" t="s">
        <v>573</v>
      </c>
      <c r="G386" s="549">
        <v>-1196</v>
      </c>
      <c r="H386" s="624">
        <v>84</v>
      </c>
    </row>
    <row r="387" spans="1:8" ht="14.25">
      <c r="A387" s="1048"/>
      <c r="B387" s="1051"/>
      <c r="C387" s="293">
        <v>2010</v>
      </c>
      <c r="D387" s="1054"/>
      <c r="E387" s="1054"/>
      <c r="F387" s="549"/>
      <c r="G387" s="549"/>
      <c r="H387" s="627"/>
    </row>
    <row r="388" spans="1:8" ht="14.25">
      <c r="A388" s="1048"/>
      <c r="B388" s="1051"/>
      <c r="C388" s="293">
        <v>2011</v>
      </c>
      <c r="D388" s="1054"/>
      <c r="E388" s="1054"/>
      <c r="F388" s="549"/>
      <c r="G388" s="549"/>
      <c r="H388" s="633"/>
    </row>
    <row r="389" spans="1:8" ht="14.25">
      <c r="A389" s="1048"/>
      <c r="B389" s="1051"/>
      <c r="C389" s="293">
        <v>2012</v>
      </c>
      <c r="D389" s="1054"/>
      <c r="E389" s="1054"/>
      <c r="F389" s="549"/>
      <c r="G389" s="549"/>
      <c r="H389" s="627"/>
    </row>
    <row r="390" spans="1:8" ht="14.25">
      <c r="A390" s="1048"/>
      <c r="B390" s="1051"/>
      <c r="C390" s="293">
        <v>2013</v>
      </c>
      <c r="D390" s="1054"/>
      <c r="E390" s="1054"/>
      <c r="F390" s="549"/>
      <c r="G390" s="549"/>
      <c r="H390" s="627"/>
    </row>
    <row r="391" spans="1:8" ht="14.25">
      <c r="A391" s="1048"/>
      <c r="B391" s="1051"/>
      <c r="C391" s="293">
        <v>2014</v>
      </c>
      <c r="D391" s="1054"/>
      <c r="E391" s="1054"/>
      <c r="F391" s="549"/>
      <c r="G391" s="549"/>
      <c r="H391" s="627"/>
    </row>
    <row r="392" spans="1:8" ht="15" thickBot="1">
      <c r="A392" s="1056"/>
      <c r="B392" s="1057"/>
      <c r="C392" s="300">
        <v>2015</v>
      </c>
      <c r="D392" s="1072"/>
      <c r="E392" s="1058"/>
      <c r="F392" s="551"/>
      <c r="G392" s="551"/>
      <c r="H392" s="628"/>
    </row>
    <row r="393" spans="1:8" ht="14.25">
      <c r="A393" s="1059">
        <v>14</v>
      </c>
      <c r="B393" s="1065" t="s">
        <v>771</v>
      </c>
      <c r="C393" s="290">
        <v>2007</v>
      </c>
      <c r="D393" s="1061" t="s">
        <v>723</v>
      </c>
      <c r="E393" s="1061" t="s">
        <v>572</v>
      </c>
      <c r="F393" s="573" t="s">
        <v>573</v>
      </c>
      <c r="G393" s="548">
        <v>4078</v>
      </c>
      <c r="H393" s="634">
        <v>97</v>
      </c>
    </row>
    <row r="394" spans="1:8" ht="14.25">
      <c r="A394" s="1048"/>
      <c r="B394" s="1066"/>
      <c r="C394" s="293">
        <v>2008</v>
      </c>
      <c r="D394" s="1054"/>
      <c r="E394" s="1054"/>
      <c r="F394" s="574" t="s">
        <v>573</v>
      </c>
      <c r="G394" s="549">
        <v>4066</v>
      </c>
      <c r="H394" s="624">
        <v>99</v>
      </c>
    </row>
    <row r="395" spans="1:8" ht="14.25">
      <c r="A395" s="1048"/>
      <c r="B395" s="1066"/>
      <c r="C395" s="293">
        <v>2009</v>
      </c>
      <c r="D395" s="1054"/>
      <c r="E395" s="1054"/>
      <c r="F395" s="574" t="s">
        <v>573</v>
      </c>
      <c r="G395" s="549">
        <v>3779</v>
      </c>
      <c r="H395" s="624">
        <v>100</v>
      </c>
    </row>
    <row r="396" spans="1:8" ht="14.25">
      <c r="A396" s="1048"/>
      <c r="B396" s="1066"/>
      <c r="C396" s="293">
        <v>2010</v>
      </c>
      <c r="D396" s="1054"/>
      <c r="E396" s="1054"/>
      <c r="F396" s="549"/>
      <c r="G396" s="549"/>
      <c r="H396" s="627"/>
    </row>
    <row r="397" spans="1:8" ht="14.25">
      <c r="A397" s="1048"/>
      <c r="B397" s="1066"/>
      <c r="C397" s="293">
        <v>2011</v>
      </c>
      <c r="D397" s="1054"/>
      <c r="E397" s="1054"/>
      <c r="F397" s="549"/>
      <c r="G397" s="549"/>
      <c r="H397" s="633"/>
    </row>
    <row r="398" spans="1:8" ht="14.25">
      <c r="A398" s="1048"/>
      <c r="B398" s="1066"/>
      <c r="C398" s="293">
        <v>2012</v>
      </c>
      <c r="D398" s="1054"/>
      <c r="E398" s="1054"/>
      <c r="F398" s="549"/>
      <c r="G398" s="549"/>
      <c r="H398" s="627"/>
    </row>
    <row r="399" spans="1:8" ht="14.25">
      <c r="A399" s="1048"/>
      <c r="B399" s="1066"/>
      <c r="C399" s="293">
        <v>2013</v>
      </c>
      <c r="D399" s="1054"/>
      <c r="E399" s="1054"/>
      <c r="F399" s="549"/>
      <c r="G399" s="549"/>
      <c r="H399" s="627"/>
    </row>
    <row r="400" spans="1:8" ht="14.25">
      <c r="A400" s="1048"/>
      <c r="B400" s="1066"/>
      <c r="C400" s="293">
        <v>2014</v>
      </c>
      <c r="D400" s="1054"/>
      <c r="E400" s="1054"/>
      <c r="F400" s="549"/>
      <c r="G400" s="549"/>
      <c r="H400" s="627"/>
    </row>
    <row r="401" spans="1:8" ht="15" thickBot="1">
      <c r="A401" s="1056"/>
      <c r="B401" s="1071"/>
      <c r="C401" s="300">
        <v>2015</v>
      </c>
      <c r="D401" s="1072"/>
      <c r="E401" s="1058"/>
      <c r="F401" s="551"/>
      <c r="G401" s="551"/>
      <c r="H401" s="628"/>
    </row>
    <row r="402" spans="1:8" ht="14.25">
      <c r="A402" s="1059">
        <v>15</v>
      </c>
      <c r="B402" s="1060" t="s">
        <v>772</v>
      </c>
      <c r="C402" s="290">
        <v>2007</v>
      </c>
      <c r="D402" s="1061" t="s">
        <v>118</v>
      </c>
      <c r="E402" s="1061" t="s">
        <v>506</v>
      </c>
      <c r="F402" s="573" t="s">
        <v>573</v>
      </c>
      <c r="G402" s="548">
        <v>28455</v>
      </c>
      <c r="H402" s="634">
        <v>2215.3</v>
      </c>
    </row>
    <row r="403" spans="1:8" ht="14.25">
      <c r="A403" s="1048"/>
      <c r="B403" s="1051"/>
      <c r="C403" s="293">
        <v>2008</v>
      </c>
      <c r="D403" s="1054"/>
      <c r="E403" s="1054"/>
      <c r="F403" s="574" t="s">
        <v>573</v>
      </c>
      <c r="G403" s="549">
        <v>28474.4</v>
      </c>
      <c r="H403" s="624">
        <v>2212</v>
      </c>
    </row>
    <row r="404" spans="1:8" ht="14.25">
      <c r="A404" s="1048"/>
      <c r="B404" s="1051"/>
      <c r="C404" s="293">
        <v>2009</v>
      </c>
      <c r="D404" s="1054"/>
      <c r="E404" s="1054"/>
      <c r="F404" s="574" t="s">
        <v>573</v>
      </c>
      <c r="G404" s="549">
        <v>28410.2</v>
      </c>
      <c r="H404" s="624">
        <v>2204.2</v>
      </c>
    </row>
    <row r="405" spans="1:8" ht="14.25">
      <c r="A405" s="1048"/>
      <c r="B405" s="1051"/>
      <c r="C405" s="293">
        <v>2010</v>
      </c>
      <c r="D405" s="1054"/>
      <c r="E405" s="1054"/>
      <c r="F405" s="549"/>
      <c r="G405" s="549"/>
      <c r="H405" s="633"/>
    </row>
    <row r="406" spans="1:8" ht="14.25">
      <c r="A406" s="1048"/>
      <c r="B406" s="1051"/>
      <c r="C406" s="293">
        <v>2011</v>
      </c>
      <c r="D406" s="1054"/>
      <c r="E406" s="1054"/>
      <c r="F406" s="549"/>
      <c r="G406" s="549"/>
      <c r="H406" s="633"/>
    </row>
    <row r="407" spans="1:8" ht="14.25">
      <c r="A407" s="1048"/>
      <c r="B407" s="1051"/>
      <c r="C407" s="293">
        <v>2012</v>
      </c>
      <c r="D407" s="1054"/>
      <c r="E407" s="1054"/>
      <c r="F407" s="549"/>
      <c r="G407" s="549"/>
      <c r="H407" s="633"/>
    </row>
    <row r="408" spans="1:8" ht="14.25">
      <c r="A408" s="1048"/>
      <c r="B408" s="1051"/>
      <c r="C408" s="293">
        <v>2013</v>
      </c>
      <c r="D408" s="1054"/>
      <c r="E408" s="1054"/>
      <c r="F408" s="549"/>
      <c r="G408" s="549"/>
      <c r="H408" s="633"/>
    </row>
    <row r="409" spans="1:8" ht="14.25">
      <c r="A409" s="1048"/>
      <c r="B409" s="1051"/>
      <c r="C409" s="293">
        <v>2014</v>
      </c>
      <c r="D409" s="1054"/>
      <c r="E409" s="1054"/>
      <c r="F409" s="549"/>
      <c r="G409" s="549"/>
      <c r="H409" s="633"/>
    </row>
    <row r="410" spans="1:8" ht="15" thickBot="1">
      <c r="A410" s="1056"/>
      <c r="B410" s="1057"/>
      <c r="C410" s="300">
        <v>2015</v>
      </c>
      <c r="D410" s="1072"/>
      <c r="E410" s="1058"/>
      <c r="F410" s="551"/>
      <c r="G410" s="551"/>
      <c r="H410" s="671"/>
    </row>
    <row r="411" spans="1:8" ht="14.25">
      <c r="A411" s="1059">
        <v>15</v>
      </c>
      <c r="B411" s="1060" t="s">
        <v>773</v>
      </c>
      <c r="C411" s="290">
        <v>2007</v>
      </c>
      <c r="D411" s="1061" t="s">
        <v>118</v>
      </c>
      <c r="E411" s="1061" t="s">
        <v>506</v>
      </c>
      <c r="F411" s="573" t="s">
        <v>573</v>
      </c>
      <c r="G411" s="548">
        <v>114357</v>
      </c>
      <c r="H411" s="634">
        <v>9176.9</v>
      </c>
    </row>
    <row r="412" spans="1:8" ht="14.25">
      <c r="A412" s="1048"/>
      <c r="B412" s="1051"/>
      <c r="C412" s="293">
        <v>2008</v>
      </c>
      <c r="D412" s="1054"/>
      <c r="E412" s="1054"/>
      <c r="F412" s="574" t="s">
        <v>573</v>
      </c>
      <c r="G412" s="549">
        <v>114384.3</v>
      </c>
      <c r="H412" s="624">
        <v>9186.6</v>
      </c>
    </row>
    <row r="413" spans="1:8" ht="14.25">
      <c r="A413" s="1048"/>
      <c r="B413" s="1051"/>
      <c r="C413" s="293">
        <v>2009</v>
      </c>
      <c r="D413" s="1054"/>
      <c r="E413" s="1054"/>
      <c r="F413" s="574" t="s">
        <v>573</v>
      </c>
      <c r="G413" s="549">
        <v>114402</v>
      </c>
      <c r="H413" s="624">
        <v>9239</v>
      </c>
    </row>
    <row r="414" spans="1:8" ht="14.25">
      <c r="A414" s="1048"/>
      <c r="B414" s="1051"/>
      <c r="C414" s="293">
        <v>2010</v>
      </c>
      <c r="D414" s="1054"/>
      <c r="E414" s="1054"/>
      <c r="F414" s="549"/>
      <c r="G414" s="549"/>
      <c r="H414" s="627"/>
    </row>
    <row r="415" spans="1:8" ht="14.25">
      <c r="A415" s="1048"/>
      <c r="B415" s="1051"/>
      <c r="C415" s="293">
        <v>2011</v>
      </c>
      <c r="D415" s="1054"/>
      <c r="E415" s="1054"/>
      <c r="F415" s="549"/>
      <c r="G415" s="549"/>
      <c r="H415" s="633"/>
    </row>
    <row r="416" spans="1:8" ht="14.25">
      <c r="A416" s="1048"/>
      <c r="B416" s="1051"/>
      <c r="C416" s="293">
        <v>2012</v>
      </c>
      <c r="D416" s="1054"/>
      <c r="E416" s="1054"/>
      <c r="F416" s="549"/>
      <c r="G416" s="549"/>
      <c r="H416" s="627"/>
    </row>
    <row r="417" spans="1:8" ht="14.25">
      <c r="A417" s="1048"/>
      <c r="B417" s="1051"/>
      <c r="C417" s="293">
        <v>2013</v>
      </c>
      <c r="D417" s="1054"/>
      <c r="E417" s="1054"/>
      <c r="F417" s="549"/>
      <c r="G417" s="549"/>
      <c r="H417" s="627"/>
    </row>
    <row r="418" spans="1:8" ht="14.25">
      <c r="A418" s="1048"/>
      <c r="B418" s="1051"/>
      <c r="C418" s="293">
        <v>2014</v>
      </c>
      <c r="D418" s="1054"/>
      <c r="E418" s="1054"/>
      <c r="F418" s="549"/>
      <c r="G418" s="549"/>
      <c r="H418" s="627"/>
    </row>
    <row r="419" spans="1:8" ht="15" thickBot="1">
      <c r="A419" s="1056"/>
      <c r="B419" s="1057"/>
      <c r="C419" s="300">
        <v>2015</v>
      </c>
      <c r="D419" s="1072"/>
      <c r="E419" s="1058"/>
      <c r="F419" s="551"/>
      <c r="G419" s="551"/>
      <c r="H419" s="628"/>
    </row>
    <row r="420" spans="1:8" ht="14.25">
      <c r="A420" s="1059">
        <v>15</v>
      </c>
      <c r="B420" s="1060" t="s">
        <v>774</v>
      </c>
      <c r="C420" s="290">
        <v>2007</v>
      </c>
      <c r="D420" s="1061" t="s">
        <v>118</v>
      </c>
      <c r="E420" s="1061" t="s">
        <v>506</v>
      </c>
      <c r="F420" s="573" t="s">
        <v>573</v>
      </c>
      <c r="G420" s="548">
        <v>97577</v>
      </c>
      <c r="H420" s="634">
        <v>6063.7</v>
      </c>
    </row>
    <row r="421" spans="1:8" ht="14.25">
      <c r="A421" s="1048"/>
      <c r="B421" s="1051"/>
      <c r="C421" s="293">
        <v>2008</v>
      </c>
      <c r="D421" s="1054"/>
      <c r="E421" s="1054"/>
      <c r="F421" s="574" t="s">
        <v>573</v>
      </c>
      <c r="G421" s="549">
        <v>99855.4</v>
      </c>
      <c r="H421" s="624">
        <v>6344.9</v>
      </c>
    </row>
    <row r="422" spans="1:8" ht="14.25">
      <c r="A422" s="1048"/>
      <c r="B422" s="1051"/>
      <c r="C422" s="293">
        <v>2009</v>
      </c>
      <c r="D422" s="1054"/>
      <c r="E422" s="1054"/>
      <c r="F422" s="574" t="s">
        <v>573</v>
      </c>
      <c r="G422" s="549">
        <v>106983.1</v>
      </c>
      <c r="H422" s="624">
        <v>7081.5</v>
      </c>
    </row>
    <row r="423" spans="1:8" ht="14.25">
      <c r="A423" s="1048"/>
      <c r="B423" s="1051"/>
      <c r="C423" s="293">
        <v>2010</v>
      </c>
      <c r="D423" s="1054"/>
      <c r="E423" s="1054"/>
      <c r="F423" s="549"/>
      <c r="G423" s="549"/>
      <c r="H423" s="627"/>
    </row>
    <row r="424" spans="1:8" ht="14.25">
      <c r="A424" s="1048"/>
      <c r="B424" s="1051"/>
      <c r="C424" s="293">
        <v>2011</v>
      </c>
      <c r="D424" s="1054"/>
      <c r="E424" s="1054"/>
      <c r="F424" s="549"/>
      <c r="G424" s="549"/>
      <c r="H424" s="633"/>
    </row>
    <row r="425" spans="1:8" ht="14.25">
      <c r="A425" s="1048"/>
      <c r="B425" s="1051"/>
      <c r="C425" s="293">
        <v>2012</v>
      </c>
      <c r="D425" s="1054"/>
      <c r="E425" s="1054"/>
      <c r="F425" s="549"/>
      <c r="G425" s="549"/>
      <c r="H425" s="627"/>
    </row>
    <row r="426" spans="1:8" ht="14.25">
      <c r="A426" s="1048"/>
      <c r="B426" s="1051"/>
      <c r="C426" s="293">
        <v>2013</v>
      </c>
      <c r="D426" s="1054"/>
      <c r="E426" s="1054"/>
      <c r="F426" s="549"/>
      <c r="G426" s="549"/>
      <c r="H426" s="627"/>
    </row>
    <row r="427" spans="1:8" ht="14.25">
      <c r="A427" s="1048"/>
      <c r="B427" s="1051"/>
      <c r="C427" s="293">
        <v>2014</v>
      </c>
      <c r="D427" s="1054"/>
      <c r="E427" s="1054"/>
      <c r="F427" s="549"/>
      <c r="G427" s="549"/>
      <c r="H427" s="627"/>
    </row>
    <row r="428" spans="1:8" ht="15" thickBot="1">
      <c r="A428" s="1056"/>
      <c r="B428" s="1057"/>
      <c r="C428" s="300">
        <v>2015</v>
      </c>
      <c r="D428" s="1072"/>
      <c r="E428" s="1058"/>
      <c r="F428" s="551"/>
      <c r="G428" s="551"/>
      <c r="H428" s="628"/>
    </row>
    <row r="429" spans="1:8" ht="14.25">
      <c r="A429" s="1062">
        <v>16</v>
      </c>
      <c r="B429" s="1065" t="s">
        <v>724</v>
      </c>
      <c r="C429" s="562">
        <v>2007</v>
      </c>
      <c r="D429" s="1068" t="s">
        <v>5</v>
      </c>
      <c r="E429" s="1068"/>
      <c r="F429" s="572" t="s">
        <v>7</v>
      </c>
      <c r="G429" s="572" t="s">
        <v>7</v>
      </c>
      <c r="H429" s="635" t="s">
        <v>573</v>
      </c>
    </row>
    <row r="430" spans="1:8" ht="14.25">
      <c r="A430" s="1063"/>
      <c r="B430" s="1066"/>
      <c r="C430" s="564">
        <v>2008</v>
      </c>
      <c r="D430" s="1069"/>
      <c r="E430" s="1069"/>
      <c r="F430" s="566" t="s">
        <v>7</v>
      </c>
      <c r="G430" s="566" t="s">
        <v>7</v>
      </c>
      <c r="H430" s="636" t="s">
        <v>573</v>
      </c>
    </row>
    <row r="431" spans="1:8" ht="14.25">
      <c r="A431" s="1063"/>
      <c r="B431" s="1066"/>
      <c r="C431" s="564">
        <v>2009</v>
      </c>
      <c r="D431" s="1069"/>
      <c r="E431" s="1069"/>
      <c r="F431" s="566" t="s">
        <v>7</v>
      </c>
      <c r="G431" s="566" t="s">
        <v>7</v>
      </c>
      <c r="H431" s="636" t="s">
        <v>573</v>
      </c>
    </row>
    <row r="432" spans="1:8" ht="14.25">
      <c r="A432" s="1063"/>
      <c r="B432" s="1066"/>
      <c r="C432" s="564">
        <v>2010</v>
      </c>
      <c r="D432" s="1069"/>
      <c r="E432" s="1069"/>
      <c r="F432" s="566"/>
      <c r="G432" s="566"/>
      <c r="H432" s="669"/>
    </row>
    <row r="433" spans="1:8" ht="14.25">
      <c r="A433" s="1063"/>
      <c r="B433" s="1066"/>
      <c r="C433" s="564">
        <v>2011</v>
      </c>
      <c r="D433" s="1069"/>
      <c r="E433" s="1069"/>
      <c r="F433" s="566"/>
      <c r="G433" s="566"/>
      <c r="H433" s="669"/>
    </row>
    <row r="434" spans="1:8" ht="14.25">
      <c r="A434" s="1063"/>
      <c r="B434" s="1066"/>
      <c r="C434" s="564">
        <v>2012</v>
      </c>
      <c r="D434" s="1069"/>
      <c r="E434" s="1069"/>
      <c r="F434" s="566"/>
      <c r="G434" s="566"/>
      <c r="H434" s="669"/>
    </row>
    <row r="435" spans="1:8" ht="14.25">
      <c r="A435" s="1063"/>
      <c r="B435" s="1066"/>
      <c r="C435" s="564">
        <v>2013</v>
      </c>
      <c r="D435" s="1069"/>
      <c r="E435" s="1069"/>
      <c r="F435" s="566"/>
      <c r="G435" s="566"/>
      <c r="H435" s="669"/>
    </row>
    <row r="436" spans="1:8" ht="14.25">
      <c r="A436" s="1063"/>
      <c r="B436" s="1066"/>
      <c r="C436" s="564">
        <v>2014</v>
      </c>
      <c r="D436" s="1069"/>
      <c r="E436" s="1069"/>
      <c r="F436" s="566"/>
      <c r="G436" s="566"/>
      <c r="H436" s="669"/>
    </row>
    <row r="437" spans="1:8" ht="15" thickBot="1">
      <c r="A437" s="1075"/>
      <c r="B437" s="1071"/>
      <c r="C437" s="570">
        <v>2015</v>
      </c>
      <c r="D437" s="1076"/>
      <c r="E437" s="1077"/>
      <c r="F437" s="571"/>
      <c r="G437" s="571"/>
      <c r="H437" s="672"/>
    </row>
    <row r="438" spans="1:8" ht="14.25">
      <c r="A438" s="1059">
        <v>17</v>
      </c>
      <c r="B438" s="1060" t="s">
        <v>725</v>
      </c>
      <c r="C438" s="290">
        <v>2007</v>
      </c>
      <c r="D438" s="1061" t="s">
        <v>118</v>
      </c>
      <c r="E438" s="1061" t="s">
        <v>506</v>
      </c>
      <c r="F438" s="573" t="s">
        <v>573</v>
      </c>
      <c r="G438" s="548">
        <v>20107</v>
      </c>
      <c r="H438" s="634">
        <v>1075</v>
      </c>
    </row>
    <row r="439" spans="1:8" ht="14.25">
      <c r="A439" s="1048"/>
      <c r="B439" s="1051"/>
      <c r="C439" s="293">
        <v>2008</v>
      </c>
      <c r="D439" s="1054"/>
      <c r="E439" s="1054"/>
      <c r="F439" s="574" t="s">
        <v>573</v>
      </c>
      <c r="G439" s="549">
        <v>20196</v>
      </c>
      <c r="H439" s="624">
        <v>1071</v>
      </c>
    </row>
    <row r="440" spans="1:8" ht="14.25">
      <c r="A440" s="1048"/>
      <c r="B440" s="1051"/>
      <c r="C440" s="293">
        <v>2009</v>
      </c>
      <c r="D440" s="1054"/>
      <c r="E440" s="1054"/>
      <c r="F440" s="574" t="s">
        <v>573</v>
      </c>
      <c r="G440" s="549">
        <v>20360</v>
      </c>
      <c r="H440" s="624">
        <v>1089</v>
      </c>
    </row>
    <row r="441" spans="1:8" ht="14.25">
      <c r="A441" s="1048"/>
      <c r="B441" s="1051"/>
      <c r="C441" s="293">
        <v>2010</v>
      </c>
      <c r="D441" s="1054"/>
      <c r="E441" s="1054"/>
      <c r="F441" s="549"/>
      <c r="G441" s="549"/>
      <c r="H441" s="627"/>
    </row>
    <row r="442" spans="1:8" ht="14.25">
      <c r="A442" s="1048"/>
      <c r="B442" s="1051"/>
      <c r="C442" s="293">
        <v>2011</v>
      </c>
      <c r="D442" s="1054"/>
      <c r="E442" s="1054"/>
      <c r="F442" s="549"/>
      <c r="G442" s="549"/>
      <c r="H442" s="633"/>
    </row>
    <row r="443" spans="1:8" ht="14.25">
      <c r="A443" s="1048"/>
      <c r="B443" s="1051"/>
      <c r="C443" s="293">
        <v>2012</v>
      </c>
      <c r="D443" s="1054"/>
      <c r="E443" s="1054"/>
      <c r="F443" s="549"/>
      <c r="G443" s="549"/>
      <c r="H443" s="627"/>
    </row>
    <row r="444" spans="1:8" ht="14.25">
      <c r="A444" s="1048"/>
      <c r="B444" s="1051"/>
      <c r="C444" s="293">
        <v>2013</v>
      </c>
      <c r="D444" s="1054"/>
      <c r="E444" s="1054"/>
      <c r="F444" s="549"/>
      <c r="G444" s="549"/>
      <c r="H444" s="627"/>
    </row>
    <row r="445" spans="1:8" ht="14.25">
      <c r="A445" s="1048"/>
      <c r="B445" s="1051"/>
      <c r="C445" s="293">
        <v>2014</v>
      </c>
      <c r="D445" s="1054"/>
      <c r="E445" s="1054"/>
      <c r="F445" s="549"/>
      <c r="G445" s="549"/>
      <c r="H445" s="627"/>
    </row>
    <row r="446" spans="1:8" ht="15" thickBot="1">
      <c r="A446" s="1056"/>
      <c r="B446" s="1057"/>
      <c r="C446" s="300">
        <v>2015</v>
      </c>
      <c r="D446" s="1072"/>
      <c r="E446" s="1058"/>
      <c r="F446" s="551"/>
      <c r="G446" s="551"/>
      <c r="H446" s="628"/>
    </row>
    <row r="447" spans="1:8" ht="14.25">
      <c r="A447" s="1062">
        <v>18</v>
      </c>
      <c r="B447" s="1065" t="s">
        <v>726</v>
      </c>
      <c r="C447" s="562">
        <v>2007</v>
      </c>
      <c r="D447" s="1068" t="s">
        <v>5</v>
      </c>
      <c r="E447" s="1068"/>
      <c r="F447" s="572" t="s">
        <v>7</v>
      </c>
      <c r="G447" s="572" t="s">
        <v>7</v>
      </c>
      <c r="H447" s="635" t="s">
        <v>573</v>
      </c>
    </row>
    <row r="448" spans="1:8" ht="14.25">
      <c r="A448" s="1063"/>
      <c r="B448" s="1066"/>
      <c r="C448" s="564">
        <v>2008</v>
      </c>
      <c r="D448" s="1069"/>
      <c r="E448" s="1069"/>
      <c r="F448" s="566" t="s">
        <v>7</v>
      </c>
      <c r="G448" s="566" t="s">
        <v>7</v>
      </c>
      <c r="H448" s="636" t="s">
        <v>573</v>
      </c>
    </row>
    <row r="449" spans="1:8" ht="14.25">
      <c r="A449" s="1063"/>
      <c r="B449" s="1066"/>
      <c r="C449" s="564">
        <v>2009</v>
      </c>
      <c r="D449" s="1069"/>
      <c r="E449" s="1069"/>
      <c r="F449" s="566" t="s">
        <v>7</v>
      </c>
      <c r="G449" s="566" t="s">
        <v>7</v>
      </c>
      <c r="H449" s="636" t="s">
        <v>573</v>
      </c>
    </row>
    <row r="450" spans="1:8" ht="14.25">
      <c r="A450" s="1063"/>
      <c r="B450" s="1066"/>
      <c r="C450" s="564">
        <v>2010</v>
      </c>
      <c r="D450" s="1069"/>
      <c r="E450" s="1069"/>
      <c r="F450" s="566"/>
      <c r="G450" s="566"/>
      <c r="H450" s="637"/>
    </row>
    <row r="451" spans="1:8" ht="14.25">
      <c r="A451" s="1063"/>
      <c r="B451" s="1066"/>
      <c r="C451" s="564">
        <v>2011</v>
      </c>
      <c r="D451" s="1069"/>
      <c r="E451" s="1069"/>
      <c r="F451" s="566"/>
      <c r="G451" s="566"/>
      <c r="H451" s="669"/>
    </row>
    <row r="452" spans="1:8" ht="14.25">
      <c r="A452" s="1063"/>
      <c r="B452" s="1066"/>
      <c r="C452" s="564">
        <v>2012</v>
      </c>
      <c r="D452" s="1069"/>
      <c r="E452" s="1069"/>
      <c r="F452" s="566"/>
      <c r="G452" s="566"/>
      <c r="H452" s="637"/>
    </row>
    <row r="453" spans="1:8" ht="14.25">
      <c r="A453" s="1063"/>
      <c r="B453" s="1066"/>
      <c r="C453" s="564">
        <v>2013</v>
      </c>
      <c r="D453" s="1069"/>
      <c r="E453" s="1069"/>
      <c r="F453" s="566"/>
      <c r="G453" s="566"/>
      <c r="H453" s="637"/>
    </row>
    <row r="454" spans="1:8" ht="14.25">
      <c r="A454" s="1063"/>
      <c r="B454" s="1066"/>
      <c r="C454" s="564">
        <v>2014</v>
      </c>
      <c r="D454" s="1069"/>
      <c r="E454" s="1069"/>
      <c r="F454" s="566"/>
      <c r="G454" s="566"/>
      <c r="H454" s="637"/>
    </row>
    <row r="455" spans="1:8" ht="15" thickBot="1">
      <c r="A455" s="1075"/>
      <c r="B455" s="1071"/>
      <c r="C455" s="570">
        <v>2015</v>
      </c>
      <c r="D455" s="1076"/>
      <c r="E455" s="1077"/>
      <c r="F455" s="571"/>
      <c r="G455" s="571"/>
      <c r="H455" s="644"/>
    </row>
    <row r="456" spans="1:8" ht="14.25">
      <c r="A456" s="1059">
        <v>19</v>
      </c>
      <c r="B456" s="1060" t="s">
        <v>775</v>
      </c>
      <c r="C456" s="290">
        <v>2007</v>
      </c>
      <c r="D456" s="1061" t="s">
        <v>24</v>
      </c>
      <c r="E456" s="1061" t="s">
        <v>506</v>
      </c>
      <c r="F456" s="573" t="s">
        <v>573</v>
      </c>
      <c r="G456" s="548">
        <v>748</v>
      </c>
      <c r="H456" s="634">
        <v>37</v>
      </c>
    </row>
    <row r="457" spans="1:8" ht="14.25">
      <c r="A457" s="1048"/>
      <c r="B457" s="1051"/>
      <c r="C457" s="293">
        <v>2008</v>
      </c>
      <c r="D457" s="1054"/>
      <c r="E457" s="1054"/>
      <c r="F457" s="574" t="s">
        <v>573</v>
      </c>
      <c r="G457" s="549">
        <v>732</v>
      </c>
      <c r="H457" s="624">
        <v>37</v>
      </c>
    </row>
    <row r="458" spans="1:8" ht="14.25">
      <c r="A458" s="1048"/>
      <c r="B458" s="1051"/>
      <c r="C458" s="293">
        <v>2009</v>
      </c>
      <c r="D458" s="1054"/>
      <c r="E458" s="1054"/>
      <c r="F458" s="574" t="s">
        <v>573</v>
      </c>
      <c r="G458" s="549">
        <v>754</v>
      </c>
      <c r="H458" s="624">
        <v>38</v>
      </c>
    </row>
    <row r="459" spans="1:8" ht="14.25">
      <c r="A459" s="1048"/>
      <c r="B459" s="1051"/>
      <c r="C459" s="293">
        <v>2010</v>
      </c>
      <c r="D459" s="1054"/>
      <c r="E459" s="1054"/>
      <c r="F459" s="549"/>
      <c r="G459" s="549"/>
      <c r="H459" s="633"/>
    </row>
    <row r="460" spans="1:8" ht="14.25">
      <c r="A460" s="1048"/>
      <c r="B460" s="1051"/>
      <c r="C460" s="293">
        <v>2011</v>
      </c>
      <c r="D460" s="1054"/>
      <c r="E460" s="1054"/>
      <c r="F460" s="549"/>
      <c r="G460" s="549"/>
      <c r="H460" s="633"/>
    </row>
    <row r="461" spans="1:8" ht="14.25">
      <c r="A461" s="1048"/>
      <c r="B461" s="1051"/>
      <c r="C461" s="293">
        <v>2012</v>
      </c>
      <c r="D461" s="1054"/>
      <c r="E461" s="1054"/>
      <c r="F461" s="549"/>
      <c r="G461" s="549"/>
      <c r="H461" s="633"/>
    </row>
    <row r="462" spans="1:8" ht="14.25">
      <c r="A462" s="1048"/>
      <c r="B462" s="1051"/>
      <c r="C462" s="293">
        <v>2013</v>
      </c>
      <c r="D462" s="1054"/>
      <c r="E462" s="1054"/>
      <c r="F462" s="549"/>
      <c r="G462" s="549"/>
      <c r="H462" s="633"/>
    </row>
    <row r="463" spans="1:8" ht="14.25">
      <c r="A463" s="1048"/>
      <c r="B463" s="1051"/>
      <c r="C463" s="293">
        <v>2014</v>
      </c>
      <c r="D463" s="1054"/>
      <c r="E463" s="1054"/>
      <c r="F463" s="549"/>
      <c r="G463" s="549"/>
      <c r="H463" s="633"/>
    </row>
    <row r="464" spans="1:8" ht="14.25">
      <c r="A464" s="1056"/>
      <c r="B464" s="1057"/>
      <c r="C464" s="300">
        <v>2015</v>
      </c>
      <c r="D464" s="1072"/>
      <c r="E464" s="1058"/>
      <c r="F464" s="551"/>
      <c r="G464" s="551"/>
      <c r="H464" s="671"/>
    </row>
    <row r="465" spans="1:8" ht="15" thickBot="1">
      <c r="A465" s="1110" t="s">
        <v>776</v>
      </c>
      <c r="B465" s="1111"/>
      <c r="C465" s="1111"/>
      <c r="D465" s="1111"/>
      <c r="E465" s="1111"/>
      <c r="F465" s="1111"/>
      <c r="G465" s="1111"/>
      <c r="H465" s="1112"/>
    </row>
    <row r="466" spans="1:8" ht="14.25">
      <c r="A466" s="1059">
        <v>20</v>
      </c>
      <c r="B466" s="1065" t="s">
        <v>727</v>
      </c>
      <c r="C466" s="290">
        <v>2007</v>
      </c>
      <c r="D466" s="1061" t="s">
        <v>5</v>
      </c>
      <c r="E466" s="1061" t="s">
        <v>575</v>
      </c>
      <c r="F466" s="548">
        <v>100</v>
      </c>
      <c r="G466" s="548">
        <v>54.4</v>
      </c>
      <c r="H466" s="634">
        <v>36.9</v>
      </c>
    </row>
    <row r="467" spans="1:8" ht="14.25">
      <c r="A467" s="1048"/>
      <c r="B467" s="1066"/>
      <c r="C467" s="293">
        <v>2008</v>
      </c>
      <c r="D467" s="1054"/>
      <c r="E467" s="1054"/>
      <c r="F467" s="549">
        <v>100</v>
      </c>
      <c r="G467" s="549">
        <v>56.2</v>
      </c>
      <c r="H467" s="624">
        <v>39.04382470119522</v>
      </c>
    </row>
    <row r="468" spans="1:8" ht="14.25">
      <c r="A468" s="1048"/>
      <c r="B468" s="1066"/>
      <c r="C468" s="293">
        <v>2009</v>
      </c>
      <c r="D468" s="1054"/>
      <c r="E468" s="1054"/>
      <c r="F468" s="574" t="s">
        <v>573</v>
      </c>
      <c r="G468" s="574" t="s">
        <v>573</v>
      </c>
      <c r="H468" s="639" t="s">
        <v>573</v>
      </c>
    </row>
    <row r="469" spans="1:8" ht="14.25">
      <c r="A469" s="1048"/>
      <c r="B469" s="1066"/>
      <c r="C469" s="293">
        <v>2010</v>
      </c>
      <c r="D469" s="1054"/>
      <c r="E469" s="1054"/>
      <c r="F469" s="549"/>
      <c r="G469" s="549"/>
      <c r="H469" s="627"/>
    </row>
    <row r="470" spans="1:8" ht="14.25">
      <c r="A470" s="1048"/>
      <c r="B470" s="1066"/>
      <c r="C470" s="293">
        <v>2011</v>
      </c>
      <c r="D470" s="1054"/>
      <c r="E470" s="1054"/>
      <c r="F470" s="549"/>
      <c r="G470" s="549"/>
      <c r="H470" s="633"/>
    </row>
    <row r="471" spans="1:8" ht="14.25">
      <c r="A471" s="1048"/>
      <c r="B471" s="1066"/>
      <c r="C471" s="293">
        <v>2012</v>
      </c>
      <c r="D471" s="1054"/>
      <c r="E471" s="1054"/>
      <c r="F471" s="549"/>
      <c r="G471" s="549"/>
      <c r="H471" s="627"/>
    </row>
    <row r="472" spans="1:8" ht="14.25">
      <c r="A472" s="1048"/>
      <c r="B472" s="1066"/>
      <c r="C472" s="293">
        <v>2013</v>
      </c>
      <c r="D472" s="1054"/>
      <c r="E472" s="1054"/>
      <c r="F472" s="549"/>
      <c r="G472" s="549"/>
      <c r="H472" s="627"/>
    </row>
    <row r="473" spans="1:8" ht="14.25">
      <c r="A473" s="1048"/>
      <c r="B473" s="1066"/>
      <c r="C473" s="293">
        <v>2014</v>
      </c>
      <c r="D473" s="1054"/>
      <c r="E473" s="1054"/>
      <c r="F473" s="549"/>
      <c r="G473" s="549"/>
      <c r="H473" s="627"/>
    </row>
    <row r="474" spans="1:8" ht="15" thickBot="1">
      <c r="A474" s="1056"/>
      <c r="B474" s="1071"/>
      <c r="C474" s="300">
        <v>2015</v>
      </c>
      <c r="D474" s="1072"/>
      <c r="E474" s="1058"/>
      <c r="F474" s="551"/>
      <c r="G474" s="551"/>
      <c r="H474" s="628"/>
    </row>
    <row r="475" spans="1:8" ht="14.25">
      <c r="A475" s="1059">
        <v>21</v>
      </c>
      <c r="B475" s="1065" t="s">
        <v>513</v>
      </c>
      <c r="C475" s="290">
        <v>2007</v>
      </c>
      <c r="D475" s="1061" t="s">
        <v>5</v>
      </c>
      <c r="E475" s="1061" t="s">
        <v>576</v>
      </c>
      <c r="F475" s="573" t="s">
        <v>573</v>
      </c>
      <c r="G475" s="548">
        <v>106.8</v>
      </c>
      <c r="H475" s="634">
        <v>105.2</v>
      </c>
    </row>
    <row r="476" spans="1:8" ht="14.25">
      <c r="A476" s="1048"/>
      <c r="B476" s="1066"/>
      <c r="C476" s="293">
        <v>2008</v>
      </c>
      <c r="D476" s="1054"/>
      <c r="E476" s="1054"/>
      <c r="F476" s="574" t="s">
        <v>573</v>
      </c>
      <c r="G476" s="549">
        <v>108.4</v>
      </c>
      <c r="H476" s="624">
        <v>111.02663415100655</v>
      </c>
    </row>
    <row r="477" spans="1:8" ht="14.25">
      <c r="A477" s="1048"/>
      <c r="B477" s="1066"/>
      <c r="C477" s="293">
        <v>2009</v>
      </c>
      <c r="D477" s="1054"/>
      <c r="E477" s="1054"/>
      <c r="F477" s="574" t="s">
        <v>573</v>
      </c>
      <c r="G477" s="574" t="s">
        <v>573</v>
      </c>
      <c r="H477" s="639" t="s">
        <v>573</v>
      </c>
    </row>
    <row r="478" spans="1:8" ht="14.25">
      <c r="A478" s="1048"/>
      <c r="B478" s="1066"/>
      <c r="C478" s="293">
        <v>2010</v>
      </c>
      <c r="D478" s="1054"/>
      <c r="E478" s="1054"/>
      <c r="F478" s="549"/>
      <c r="G478" s="549"/>
      <c r="H478" s="627"/>
    </row>
    <row r="479" spans="1:8" ht="14.25">
      <c r="A479" s="1048"/>
      <c r="B479" s="1066"/>
      <c r="C479" s="293">
        <v>2011</v>
      </c>
      <c r="D479" s="1054"/>
      <c r="E479" s="1054"/>
      <c r="F479" s="549"/>
      <c r="G479" s="549"/>
      <c r="H479" s="633"/>
    </row>
    <row r="480" spans="1:8" ht="14.25">
      <c r="A480" s="1048"/>
      <c r="B480" s="1066"/>
      <c r="C480" s="293">
        <v>2012</v>
      </c>
      <c r="D480" s="1054"/>
      <c r="E480" s="1054"/>
      <c r="F480" s="549"/>
      <c r="G480" s="549"/>
      <c r="H480" s="627"/>
    </row>
    <row r="481" spans="1:8" ht="14.25">
      <c r="A481" s="1048"/>
      <c r="B481" s="1066"/>
      <c r="C481" s="293">
        <v>2013</v>
      </c>
      <c r="D481" s="1054"/>
      <c r="E481" s="1054"/>
      <c r="F481" s="549"/>
      <c r="G481" s="549"/>
      <c r="H481" s="627"/>
    </row>
    <row r="482" spans="1:8" ht="14.25">
      <c r="A482" s="1048"/>
      <c r="B482" s="1066"/>
      <c r="C482" s="293">
        <v>2014</v>
      </c>
      <c r="D482" s="1054"/>
      <c r="E482" s="1054"/>
      <c r="F482" s="549"/>
      <c r="G482" s="549"/>
      <c r="H482" s="627"/>
    </row>
    <row r="483" spans="1:8" ht="15" thickBot="1">
      <c r="A483" s="1056"/>
      <c r="B483" s="1071"/>
      <c r="C483" s="300">
        <v>2015</v>
      </c>
      <c r="D483" s="1072"/>
      <c r="E483" s="1058"/>
      <c r="F483" s="551"/>
      <c r="G483" s="551"/>
      <c r="H483" s="628"/>
    </row>
    <row r="484" spans="1:8" ht="14.25">
      <c r="A484" s="1059">
        <v>22</v>
      </c>
      <c r="B484" s="1065" t="s">
        <v>728</v>
      </c>
      <c r="C484" s="290">
        <v>2007</v>
      </c>
      <c r="D484" s="1061" t="s">
        <v>161</v>
      </c>
      <c r="E484" s="1061" t="s">
        <v>576</v>
      </c>
      <c r="F484" s="573" t="s">
        <v>573</v>
      </c>
      <c r="G484" s="548">
        <v>75550</v>
      </c>
      <c r="H484" s="634">
        <v>52084</v>
      </c>
    </row>
    <row r="485" spans="1:8" ht="14.25">
      <c r="A485" s="1048"/>
      <c r="B485" s="1066"/>
      <c r="C485" s="293">
        <v>2008</v>
      </c>
      <c r="D485" s="1054"/>
      <c r="E485" s="1054"/>
      <c r="F485" s="574" t="s">
        <v>573</v>
      </c>
      <c r="G485" s="549">
        <v>78778</v>
      </c>
      <c r="H485" s="624">
        <v>56096</v>
      </c>
    </row>
    <row r="486" spans="1:8" ht="14.25">
      <c r="A486" s="1048"/>
      <c r="B486" s="1066"/>
      <c r="C486" s="293">
        <v>2009</v>
      </c>
      <c r="D486" s="1054"/>
      <c r="E486" s="1054"/>
      <c r="F486" s="574" t="s">
        <v>573</v>
      </c>
      <c r="G486" s="574" t="s">
        <v>573</v>
      </c>
      <c r="H486" s="639" t="s">
        <v>573</v>
      </c>
    </row>
    <row r="487" spans="1:8" ht="14.25">
      <c r="A487" s="1048"/>
      <c r="B487" s="1066"/>
      <c r="C487" s="293">
        <v>2010</v>
      </c>
      <c r="D487" s="1054"/>
      <c r="E487" s="1054"/>
      <c r="F487" s="549"/>
      <c r="G487" s="549"/>
      <c r="H487" s="627"/>
    </row>
    <row r="488" spans="1:8" ht="14.25">
      <c r="A488" s="1048"/>
      <c r="B488" s="1066"/>
      <c r="C488" s="293">
        <v>2011</v>
      </c>
      <c r="D488" s="1054"/>
      <c r="E488" s="1054"/>
      <c r="F488" s="549"/>
      <c r="G488" s="549"/>
      <c r="H488" s="633"/>
    </row>
    <row r="489" spans="1:8" ht="14.25">
      <c r="A489" s="1048"/>
      <c r="B489" s="1066"/>
      <c r="C489" s="293">
        <v>2012</v>
      </c>
      <c r="D489" s="1054"/>
      <c r="E489" s="1054"/>
      <c r="F489" s="549"/>
      <c r="G489" s="549"/>
      <c r="H489" s="627"/>
    </row>
    <row r="490" spans="1:8" ht="14.25">
      <c r="A490" s="1048"/>
      <c r="B490" s="1066"/>
      <c r="C490" s="293">
        <v>2013</v>
      </c>
      <c r="D490" s="1054"/>
      <c r="E490" s="1054"/>
      <c r="F490" s="549"/>
      <c r="G490" s="549"/>
      <c r="H490" s="627"/>
    </row>
    <row r="491" spans="1:8" ht="14.25">
      <c r="A491" s="1048"/>
      <c r="B491" s="1066"/>
      <c r="C491" s="293">
        <v>2014</v>
      </c>
      <c r="D491" s="1054"/>
      <c r="E491" s="1054"/>
      <c r="F491" s="549"/>
      <c r="G491" s="549"/>
      <c r="H491" s="627"/>
    </row>
    <row r="492" spans="1:8" ht="15" thickBot="1">
      <c r="A492" s="1056"/>
      <c r="B492" s="1071"/>
      <c r="C492" s="300">
        <v>2015</v>
      </c>
      <c r="D492" s="1072"/>
      <c r="E492" s="1058"/>
      <c r="F492" s="551"/>
      <c r="G492" s="551"/>
      <c r="H492" s="628"/>
    </row>
    <row r="493" spans="1:8" ht="14.25">
      <c r="A493" s="1059">
        <v>22</v>
      </c>
      <c r="B493" s="1065" t="s">
        <v>777</v>
      </c>
      <c r="C493" s="290">
        <v>2007</v>
      </c>
      <c r="D493" s="1061" t="s">
        <v>161</v>
      </c>
      <c r="E493" s="1061" t="s">
        <v>576</v>
      </c>
      <c r="F493" s="573" t="s">
        <v>573</v>
      </c>
      <c r="G493" s="548">
        <v>18897</v>
      </c>
      <c r="H493" s="634">
        <v>11133</v>
      </c>
    </row>
    <row r="494" spans="1:8" ht="14.25">
      <c r="A494" s="1048"/>
      <c r="B494" s="1066"/>
      <c r="C494" s="293">
        <v>2008</v>
      </c>
      <c r="D494" s="1054"/>
      <c r="E494" s="1054"/>
      <c r="F494" s="574" t="s">
        <v>573</v>
      </c>
      <c r="G494" s="549">
        <v>17690</v>
      </c>
      <c r="H494" s="624">
        <v>10422</v>
      </c>
    </row>
    <row r="495" spans="1:8" ht="14.25">
      <c r="A495" s="1048"/>
      <c r="B495" s="1066"/>
      <c r="C495" s="293">
        <v>2009</v>
      </c>
      <c r="D495" s="1054"/>
      <c r="E495" s="1054"/>
      <c r="F495" s="574" t="s">
        <v>573</v>
      </c>
      <c r="G495" s="574" t="s">
        <v>573</v>
      </c>
      <c r="H495" s="639" t="s">
        <v>573</v>
      </c>
    </row>
    <row r="496" spans="1:8" ht="14.25">
      <c r="A496" s="1048"/>
      <c r="B496" s="1066"/>
      <c r="C496" s="293">
        <v>2010</v>
      </c>
      <c r="D496" s="1054"/>
      <c r="E496" s="1054"/>
      <c r="F496" s="549"/>
      <c r="G496" s="549"/>
      <c r="H496" s="627"/>
    </row>
    <row r="497" spans="1:8" ht="14.25">
      <c r="A497" s="1048"/>
      <c r="B497" s="1066"/>
      <c r="C497" s="293">
        <v>2011</v>
      </c>
      <c r="D497" s="1054"/>
      <c r="E497" s="1054"/>
      <c r="F497" s="549"/>
      <c r="G497" s="549"/>
      <c r="H497" s="633"/>
    </row>
    <row r="498" spans="1:8" ht="14.25">
      <c r="A498" s="1048"/>
      <c r="B498" s="1066"/>
      <c r="C498" s="293">
        <v>2012</v>
      </c>
      <c r="D498" s="1054"/>
      <c r="E498" s="1054"/>
      <c r="F498" s="549"/>
      <c r="G498" s="549"/>
      <c r="H498" s="627"/>
    </row>
    <row r="499" spans="1:8" ht="14.25">
      <c r="A499" s="1048"/>
      <c r="B499" s="1066"/>
      <c r="C499" s="293">
        <v>2013</v>
      </c>
      <c r="D499" s="1054"/>
      <c r="E499" s="1054"/>
      <c r="F499" s="549"/>
      <c r="G499" s="549"/>
      <c r="H499" s="627"/>
    </row>
    <row r="500" spans="1:8" ht="14.25">
      <c r="A500" s="1048"/>
      <c r="B500" s="1066"/>
      <c r="C500" s="293">
        <v>2014</v>
      </c>
      <c r="D500" s="1054"/>
      <c r="E500" s="1054"/>
      <c r="F500" s="549"/>
      <c r="G500" s="549"/>
      <c r="H500" s="627"/>
    </row>
    <row r="501" spans="1:8" ht="15" thickBot="1">
      <c r="A501" s="1049"/>
      <c r="B501" s="1067"/>
      <c r="C501" s="296">
        <v>2015</v>
      </c>
      <c r="D501" s="1073"/>
      <c r="E501" s="1055"/>
      <c r="F501" s="554"/>
      <c r="G501" s="554"/>
      <c r="H501" s="629"/>
    </row>
    <row r="502" spans="1:8" ht="14.25">
      <c r="A502" s="1047">
        <v>22</v>
      </c>
      <c r="B502" s="1074" t="s">
        <v>778</v>
      </c>
      <c r="C502" s="299">
        <v>2007</v>
      </c>
      <c r="D502" s="1053" t="s">
        <v>5</v>
      </c>
      <c r="E502" s="1061" t="s">
        <v>506</v>
      </c>
      <c r="F502" s="673" t="s">
        <v>7</v>
      </c>
      <c r="G502" s="673">
        <v>100</v>
      </c>
      <c r="H502" s="674">
        <v>58.9</v>
      </c>
    </row>
    <row r="503" spans="1:8" ht="14.25">
      <c r="A503" s="1048"/>
      <c r="B503" s="1066"/>
      <c r="C503" s="293">
        <v>2008</v>
      </c>
      <c r="D503" s="1116"/>
      <c r="E503" s="1054"/>
      <c r="F503" s="675" t="s">
        <v>7</v>
      </c>
      <c r="G503" s="675">
        <v>100</v>
      </c>
      <c r="H503" s="676">
        <v>58.9</v>
      </c>
    </row>
    <row r="504" spans="1:8" ht="14.25">
      <c r="A504" s="1048"/>
      <c r="B504" s="1066"/>
      <c r="C504" s="293">
        <v>2009</v>
      </c>
      <c r="D504" s="1116"/>
      <c r="E504" s="1054"/>
      <c r="F504" s="675" t="s">
        <v>7</v>
      </c>
      <c r="G504" s="675" t="s">
        <v>7</v>
      </c>
      <c r="H504" s="676" t="s">
        <v>7</v>
      </c>
    </row>
    <row r="505" spans="1:8" ht="14.25">
      <c r="A505" s="1048"/>
      <c r="B505" s="1066"/>
      <c r="C505" s="293">
        <v>2010</v>
      </c>
      <c r="D505" s="1116"/>
      <c r="E505" s="1054"/>
      <c r="F505" s="675"/>
      <c r="G505" s="675"/>
      <c r="H505" s="677"/>
    </row>
    <row r="506" spans="1:8" ht="14.25">
      <c r="A506" s="1048"/>
      <c r="B506" s="1066"/>
      <c r="C506" s="293">
        <v>2011</v>
      </c>
      <c r="D506" s="1116"/>
      <c r="E506" s="1054"/>
      <c r="F506" s="549"/>
      <c r="G506" s="549"/>
      <c r="H506" s="633"/>
    </row>
    <row r="507" spans="1:8" ht="14.25">
      <c r="A507" s="1048"/>
      <c r="B507" s="1066"/>
      <c r="C507" s="293">
        <v>2012</v>
      </c>
      <c r="D507" s="1116"/>
      <c r="E507" s="1054"/>
      <c r="F507" s="549"/>
      <c r="G507" s="549"/>
      <c r="H507" s="627"/>
    </row>
    <row r="508" spans="1:8" ht="14.25">
      <c r="A508" s="1048"/>
      <c r="B508" s="1066"/>
      <c r="C508" s="293">
        <v>2013</v>
      </c>
      <c r="D508" s="1116"/>
      <c r="E508" s="1054"/>
      <c r="F508" s="549"/>
      <c r="G508" s="549"/>
      <c r="H508" s="627"/>
    </row>
    <row r="509" spans="1:8" ht="14.25">
      <c r="A509" s="1048"/>
      <c r="B509" s="1066"/>
      <c r="C509" s="293">
        <v>2014</v>
      </c>
      <c r="D509" s="1116"/>
      <c r="E509" s="1054"/>
      <c r="F509" s="549"/>
      <c r="G509" s="549"/>
      <c r="H509" s="627"/>
    </row>
    <row r="510" spans="1:8" ht="15" thickBot="1">
      <c r="A510" s="1056"/>
      <c r="B510" s="1071"/>
      <c r="C510" s="300">
        <v>2015</v>
      </c>
      <c r="D510" s="1117"/>
      <c r="E510" s="1055"/>
      <c r="F510" s="551"/>
      <c r="G510" s="551"/>
      <c r="H510" s="628"/>
    </row>
    <row r="511" spans="1:8" ht="14.25">
      <c r="A511" s="1059">
        <v>22</v>
      </c>
      <c r="B511" s="1065" t="s">
        <v>779</v>
      </c>
      <c r="C511" s="290">
        <v>2007</v>
      </c>
      <c r="D511" s="1061" t="s">
        <v>161</v>
      </c>
      <c r="E511" s="1061" t="s">
        <v>576</v>
      </c>
      <c r="F511" s="573" t="s">
        <v>573</v>
      </c>
      <c r="G511" s="548">
        <v>82230</v>
      </c>
      <c r="H511" s="634">
        <v>69031</v>
      </c>
    </row>
    <row r="512" spans="1:8" ht="14.25">
      <c r="A512" s="1048"/>
      <c r="B512" s="1066"/>
      <c r="C512" s="293">
        <v>2008</v>
      </c>
      <c r="D512" s="1054"/>
      <c r="E512" s="1054"/>
      <c r="F512" s="574" t="s">
        <v>573</v>
      </c>
      <c r="G512" s="549">
        <v>85479</v>
      </c>
      <c r="H512" s="624">
        <v>79084</v>
      </c>
    </row>
    <row r="513" spans="1:8" ht="14.25">
      <c r="A513" s="1048"/>
      <c r="B513" s="1066"/>
      <c r="C513" s="293">
        <v>2009</v>
      </c>
      <c r="D513" s="1054"/>
      <c r="E513" s="1054"/>
      <c r="F513" s="574" t="s">
        <v>573</v>
      </c>
      <c r="G513" s="574" t="s">
        <v>573</v>
      </c>
      <c r="H513" s="639" t="s">
        <v>573</v>
      </c>
    </row>
    <row r="514" spans="1:8" ht="14.25">
      <c r="A514" s="1048"/>
      <c r="B514" s="1066"/>
      <c r="C514" s="293">
        <v>2010</v>
      </c>
      <c r="D514" s="1054"/>
      <c r="E514" s="1054"/>
      <c r="F514" s="549"/>
      <c r="G514" s="549"/>
      <c r="H514" s="627"/>
    </row>
    <row r="515" spans="1:8" ht="14.25">
      <c r="A515" s="1048"/>
      <c r="B515" s="1066"/>
      <c r="C515" s="293">
        <v>2011</v>
      </c>
      <c r="D515" s="1054"/>
      <c r="E515" s="1054"/>
      <c r="F515" s="549"/>
      <c r="G515" s="549"/>
      <c r="H515" s="633"/>
    </row>
    <row r="516" spans="1:8" ht="14.25">
      <c r="A516" s="1048"/>
      <c r="B516" s="1066"/>
      <c r="C516" s="293">
        <v>2012</v>
      </c>
      <c r="D516" s="1054"/>
      <c r="E516" s="1054"/>
      <c r="F516" s="549"/>
      <c r="G516" s="549"/>
      <c r="H516" s="627"/>
    </row>
    <row r="517" spans="1:8" ht="14.25">
      <c r="A517" s="1048"/>
      <c r="B517" s="1066"/>
      <c r="C517" s="293">
        <v>2013</v>
      </c>
      <c r="D517" s="1054"/>
      <c r="E517" s="1054"/>
      <c r="F517" s="549"/>
      <c r="G517" s="549"/>
      <c r="H517" s="627"/>
    </row>
    <row r="518" spans="1:8" ht="14.25">
      <c r="A518" s="1048"/>
      <c r="B518" s="1066"/>
      <c r="C518" s="293">
        <v>2014</v>
      </c>
      <c r="D518" s="1054"/>
      <c r="E518" s="1054"/>
      <c r="F518" s="549"/>
      <c r="G518" s="549"/>
      <c r="H518" s="627"/>
    </row>
    <row r="519" spans="1:8" ht="15" thickBot="1">
      <c r="A519" s="1049"/>
      <c r="B519" s="1067"/>
      <c r="C519" s="296">
        <v>2015</v>
      </c>
      <c r="D519" s="1073"/>
      <c r="E519" s="1055"/>
      <c r="F519" s="554"/>
      <c r="G519" s="554"/>
      <c r="H519" s="629"/>
    </row>
    <row r="520" spans="1:8" ht="14.25">
      <c r="A520" s="1047">
        <v>22</v>
      </c>
      <c r="B520" s="1074" t="s">
        <v>780</v>
      </c>
      <c r="C520" s="299">
        <v>2007</v>
      </c>
      <c r="D520" s="1053" t="s">
        <v>5</v>
      </c>
      <c r="E520" s="1061" t="s">
        <v>506</v>
      </c>
      <c r="F520" s="673" t="s">
        <v>7</v>
      </c>
      <c r="G520" s="673">
        <v>100</v>
      </c>
      <c r="H520" s="674">
        <v>83.9</v>
      </c>
    </row>
    <row r="521" spans="1:8" ht="14.25">
      <c r="A521" s="1048"/>
      <c r="B521" s="1066"/>
      <c r="C521" s="293">
        <v>2008</v>
      </c>
      <c r="D521" s="1054"/>
      <c r="E521" s="1054"/>
      <c r="F521" s="675" t="s">
        <v>7</v>
      </c>
      <c r="G521" s="675">
        <v>100</v>
      </c>
      <c r="H521" s="676">
        <v>92.5</v>
      </c>
    </row>
    <row r="522" spans="1:8" ht="14.25">
      <c r="A522" s="1048"/>
      <c r="B522" s="1066"/>
      <c r="C522" s="293">
        <v>2009</v>
      </c>
      <c r="D522" s="1054"/>
      <c r="E522" s="1054"/>
      <c r="F522" s="675" t="s">
        <v>7</v>
      </c>
      <c r="G522" s="675" t="s">
        <v>7</v>
      </c>
      <c r="H522" s="676" t="s">
        <v>7</v>
      </c>
    </row>
    <row r="523" spans="1:8" ht="14.25">
      <c r="A523" s="1048"/>
      <c r="B523" s="1066"/>
      <c r="C523" s="293">
        <v>2010</v>
      </c>
      <c r="D523" s="1054"/>
      <c r="E523" s="1054"/>
      <c r="F523" s="549"/>
      <c r="G523" s="549"/>
      <c r="H523" s="627"/>
    </row>
    <row r="524" spans="1:8" ht="14.25">
      <c r="A524" s="1048"/>
      <c r="B524" s="1066"/>
      <c r="C524" s="293">
        <v>2011</v>
      </c>
      <c r="D524" s="1054"/>
      <c r="E524" s="1054"/>
      <c r="F524" s="549"/>
      <c r="G524" s="549"/>
      <c r="H524" s="633"/>
    </row>
    <row r="525" spans="1:8" ht="14.25">
      <c r="A525" s="1048"/>
      <c r="B525" s="1066"/>
      <c r="C525" s="293">
        <v>2012</v>
      </c>
      <c r="D525" s="1054"/>
      <c r="E525" s="1054"/>
      <c r="F525" s="549"/>
      <c r="G525" s="549"/>
      <c r="H525" s="627"/>
    </row>
    <row r="526" spans="1:8" ht="14.25">
      <c r="A526" s="1048"/>
      <c r="B526" s="1066"/>
      <c r="C526" s="293">
        <v>2013</v>
      </c>
      <c r="D526" s="1054"/>
      <c r="E526" s="1054"/>
      <c r="F526" s="549"/>
      <c r="G526" s="549"/>
      <c r="H526" s="627"/>
    </row>
    <row r="527" spans="1:8" ht="14.25">
      <c r="A527" s="1048"/>
      <c r="B527" s="1066"/>
      <c r="C527" s="293">
        <v>2014</v>
      </c>
      <c r="D527" s="1054"/>
      <c r="E527" s="1054"/>
      <c r="F527" s="549"/>
      <c r="G527" s="549"/>
      <c r="H527" s="627"/>
    </row>
    <row r="528" spans="1:8" ht="15" thickBot="1">
      <c r="A528" s="1056"/>
      <c r="B528" s="1071"/>
      <c r="C528" s="300">
        <v>2015</v>
      </c>
      <c r="D528" s="1072"/>
      <c r="E528" s="1055"/>
      <c r="F528" s="551"/>
      <c r="G528" s="551"/>
      <c r="H528" s="628"/>
    </row>
    <row r="529" spans="1:8" ht="14.25">
      <c r="A529" s="1059">
        <v>22</v>
      </c>
      <c r="B529" s="1065" t="s">
        <v>781</v>
      </c>
      <c r="C529" s="290">
        <v>2007</v>
      </c>
      <c r="D529" s="1061" t="s">
        <v>161</v>
      </c>
      <c r="E529" s="1061" t="s">
        <v>576</v>
      </c>
      <c r="F529" s="573" t="s">
        <v>573</v>
      </c>
      <c r="G529" s="548">
        <v>77185</v>
      </c>
      <c r="H529" s="634">
        <v>64302</v>
      </c>
    </row>
    <row r="530" spans="1:8" ht="14.25">
      <c r="A530" s="1048"/>
      <c r="B530" s="1066"/>
      <c r="C530" s="293">
        <v>2008</v>
      </c>
      <c r="D530" s="1054"/>
      <c r="E530" s="1054"/>
      <c r="F530" s="574" t="s">
        <v>573</v>
      </c>
      <c r="G530" s="549">
        <v>78590</v>
      </c>
      <c r="H530" s="624">
        <v>72832</v>
      </c>
    </row>
    <row r="531" spans="1:8" ht="14.25">
      <c r="A531" s="1048"/>
      <c r="B531" s="1066"/>
      <c r="C531" s="293">
        <v>2009</v>
      </c>
      <c r="D531" s="1054"/>
      <c r="E531" s="1054"/>
      <c r="F531" s="574" t="s">
        <v>573</v>
      </c>
      <c r="G531" s="574" t="s">
        <v>573</v>
      </c>
      <c r="H531" s="639" t="s">
        <v>573</v>
      </c>
    </row>
    <row r="532" spans="1:8" ht="14.25">
      <c r="A532" s="1048"/>
      <c r="B532" s="1066"/>
      <c r="C532" s="293">
        <v>2010</v>
      </c>
      <c r="D532" s="1054"/>
      <c r="E532" s="1054"/>
      <c r="F532" s="549"/>
      <c r="G532" s="549"/>
      <c r="H532" s="627"/>
    </row>
    <row r="533" spans="1:8" ht="14.25">
      <c r="A533" s="1048"/>
      <c r="B533" s="1066"/>
      <c r="C533" s="293">
        <v>2011</v>
      </c>
      <c r="D533" s="1054"/>
      <c r="E533" s="1054"/>
      <c r="F533" s="549"/>
      <c r="G533" s="549"/>
      <c r="H533" s="633"/>
    </row>
    <row r="534" spans="1:8" ht="14.25">
      <c r="A534" s="1048"/>
      <c r="B534" s="1066"/>
      <c r="C534" s="293">
        <v>2012</v>
      </c>
      <c r="D534" s="1054"/>
      <c r="E534" s="1054"/>
      <c r="F534" s="549"/>
      <c r="G534" s="549"/>
      <c r="H534" s="627"/>
    </row>
    <row r="535" spans="1:8" ht="14.25">
      <c r="A535" s="1048"/>
      <c r="B535" s="1066"/>
      <c r="C535" s="293">
        <v>2013</v>
      </c>
      <c r="D535" s="1054"/>
      <c r="E535" s="1054"/>
      <c r="F535" s="549"/>
      <c r="G535" s="549"/>
      <c r="H535" s="627"/>
    </row>
    <row r="536" spans="1:8" ht="14.25">
      <c r="A536" s="1048"/>
      <c r="B536" s="1066"/>
      <c r="C536" s="293">
        <v>2014</v>
      </c>
      <c r="D536" s="1054"/>
      <c r="E536" s="1054"/>
      <c r="F536" s="549"/>
      <c r="G536" s="549"/>
      <c r="H536" s="627"/>
    </row>
    <row r="537" spans="1:8" ht="15" thickBot="1">
      <c r="A537" s="1049"/>
      <c r="B537" s="1067"/>
      <c r="C537" s="296">
        <v>2015</v>
      </c>
      <c r="D537" s="1073"/>
      <c r="E537" s="1055"/>
      <c r="F537" s="554"/>
      <c r="G537" s="554"/>
      <c r="H537" s="629"/>
    </row>
    <row r="538" spans="1:8" ht="14.25">
      <c r="A538" s="1047">
        <v>22</v>
      </c>
      <c r="B538" s="1074" t="s">
        <v>782</v>
      </c>
      <c r="C538" s="299">
        <v>2007</v>
      </c>
      <c r="D538" s="1053" t="s">
        <v>5</v>
      </c>
      <c r="E538" s="1061" t="s">
        <v>506</v>
      </c>
      <c r="F538" s="673" t="s">
        <v>7</v>
      </c>
      <c r="G538" s="673">
        <v>100</v>
      </c>
      <c r="H538" s="674">
        <v>83.3</v>
      </c>
    </row>
    <row r="539" spans="1:8" ht="14.25">
      <c r="A539" s="1048"/>
      <c r="B539" s="1066"/>
      <c r="C539" s="293">
        <v>2008</v>
      </c>
      <c r="D539" s="1054"/>
      <c r="E539" s="1054"/>
      <c r="F539" s="675" t="s">
        <v>7</v>
      </c>
      <c r="G539" s="675">
        <v>100</v>
      </c>
      <c r="H539" s="676">
        <v>92.7</v>
      </c>
    </row>
    <row r="540" spans="1:8" ht="14.25">
      <c r="A540" s="1048"/>
      <c r="B540" s="1066"/>
      <c r="C540" s="293">
        <v>2009</v>
      </c>
      <c r="D540" s="1054"/>
      <c r="E540" s="1054"/>
      <c r="F540" s="675" t="s">
        <v>7</v>
      </c>
      <c r="G540" s="675" t="s">
        <v>7</v>
      </c>
      <c r="H540" s="676" t="s">
        <v>7</v>
      </c>
    </row>
    <row r="541" spans="1:8" ht="14.25">
      <c r="A541" s="1048"/>
      <c r="B541" s="1066"/>
      <c r="C541" s="293">
        <v>2010</v>
      </c>
      <c r="D541" s="1054"/>
      <c r="E541" s="1054"/>
      <c r="F541" s="549"/>
      <c r="G541" s="549"/>
      <c r="H541" s="627"/>
    </row>
    <row r="542" spans="1:8" ht="14.25">
      <c r="A542" s="1048"/>
      <c r="B542" s="1066"/>
      <c r="C542" s="293">
        <v>2011</v>
      </c>
      <c r="D542" s="1054"/>
      <c r="E542" s="1054"/>
      <c r="F542" s="549"/>
      <c r="G542" s="549"/>
      <c r="H542" s="633"/>
    </row>
    <row r="543" spans="1:8" ht="14.25">
      <c r="A543" s="1048"/>
      <c r="B543" s="1066"/>
      <c r="C543" s="293">
        <v>2012</v>
      </c>
      <c r="D543" s="1054"/>
      <c r="E543" s="1054"/>
      <c r="F543" s="549"/>
      <c r="G543" s="549"/>
      <c r="H543" s="627"/>
    </row>
    <row r="544" spans="1:8" ht="14.25">
      <c r="A544" s="1048"/>
      <c r="B544" s="1066"/>
      <c r="C544" s="293">
        <v>2013</v>
      </c>
      <c r="D544" s="1054"/>
      <c r="E544" s="1054"/>
      <c r="F544" s="549"/>
      <c r="G544" s="549"/>
      <c r="H544" s="627"/>
    </row>
    <row r="545" spans="1:8" ht="14.25">
      <c r="A545" s="1048"/>
      <c r="B545" s="1066"/>
      <c r="C545" s="293">
        <v>2014</v>
      </c>
      <c r="D545" s="1054"/>
      <c r="E545" s="1054"/>
      <c r="F545" s="549"/>
      <c r="G545" s="549"/>
      <c r="H545" s="627"/>
    </row>
    <row r="546" spans="1:8" ht="15" thickBot="1">
      <c r="A546" s="1056"/>
      <c r="B546" s="1071"/>
      <c r="C546" s="300">
        <v>2015</v>
      </c>
      <c r="D546" s="1072"/>
      <c r="E546" s="1055"/>
      <c r="F546" s="551"/>
      <c r="G546" s="551"/>
      <c r="H546" s="628"/>
    </row>
    <row r="547" spans="1:8" ht="14.25">
      <c r="A547" s="1059">
        <v>22</v>
      </c>
      <c r="B547" s="1065" t="s">
        <v>783</v>
      </c>
      <c r="C547" s="290">
        <v>2007</v>
      </c>
      <c r="D547" s="1061" t="s">
        <v>161</v>
      </c>
      <c r="E547" s="1061" t="s">
        <v>576</v>
      </c>
      <c r="F547" s="573" t="s">
        <v>573</v>
      </c>
      <c r="G547" s="548">
        <v>86555</v>
      </c>
      <c r="H547" s="634">
        <v>84517</v>
      </c>
    </row>
    <row r="548" spans="1:8" ht="14.25">
      <c r="A548" s="1048"/>
      <c r="B548" s="1066"/>
      <c r="C548" s="293">
        <v>2008</v>
      </c>
      <c r="D548" s="1054"/>
      <c r="E548" s="1054"/>
      <c r="F548" s="574" t="s">
        <v>573</v>
      </c>
      <c r="G548" s="549">
        <v>90644</v>
      </c>
      <c r="H548" s="624">
        <v>86151</v>
      </c>
    </row>
    <row r="549" spans="1:8" ht="14.25">
      <c r="A549" s="1048"/>
      <c r="B549" s="1066"/>
      <c r="C549" s="293">
        <v>2009</v>
      </c>
      <c r="D549" s="1054"/>
      <c r="E549" s="1054"/>
      <c r="F549" s="574" t="s">
        <v>573</v>
      </c>
      <c r="G549" s="574" t="s">
        <v>573</v>
      </c>
      <c r="H549" s="639" t="s">
        <v>573</v>
      </c>
    </row>
    <row r="550" spans="1:8" ht="14.25">
      <c r="A550" s="1048"/>
      <c r="B550" s="1066"/>
      <c r="C550" s="293">
        <v>2010</v>
      </c>
      <c r="D550" s="1054"/>
      <c r="E550" s="1054"/>
      <c r="F550" s="549"/>
      <c r="G550" s="549"/>
      <c r="H550" s="627"/>
    </row>
    <row r="551" spans="1:8" ht="14.25">
      <c r="A551" s="1048"/>
      <c r="B551" s="1066"/>
      <c r="C551" s="293">
        <v>2011</v>
      </c>
      <c r="D551" s="1054"/>
      <c r="E551" s="1054"/>
      <c r="F551" s="549"/>
      <c r="G551" s="549"/>
      <c r="H551" s="633"/>
    </row>
    <row r="552" spans="1:8" ht="14.25">
      <c r="A552" s="1048"/>
      <c r="B552" s="1066"/>
      <c r="C552" s="293">
        <v>2012</v>
      </c>
      <c r="D552" s="1054"/>
      <c r="E552" s="1054"/>
      <c r="F552" s="549"/>
      <c r="G552" s="549"/>
      <c r="H552" s="627"/>
    </row>
    <row r="553" spans="1:8" ht="14.25">
      <c r="A553" s="1048"/>
      <c r="B553" s="1066"/>
      <c r="C553" s="293">
        <v>2013</v>
      </c>
      <c r="D553" s="1054"/>
      <c r="E553" s="1054"/>
      <c r="F553" s="549"/>
      <c r="G553" s="549"/>
      <c r="H553" s="627"/>
    </row>
    <row r="554" spans="1:8" ht="14.25">
      <c r="A554" s="1048"/>
      <c r="B554" s="1066"/>
      <c r="C554" s="293">
        <v>2014</v>
      </c>
      <c r="D554" s="1054"/>
      <c r="E554" s="1054"/>
      <c r="F554" s="549"/>
      <c r="G554" s="549"/>
      <c r="H554" s="627"/>
    </row>
    <row r="555" spans="1:8" ht="15" thickBot="1">
      <c r="A555" s="1049"/>
      <c r="B555" s="1067"/>
      <c r="C555" s="296">
        <v>2015</v>
      </c>
      <c r="D555" s="1073"/>
      <c r="E555" s="1055"/>
      <c r="F555" s="554"/>
      <c r="G555" s="554"/>
      <c r="H555" s="629"/>
    </row>
    <row r="556" spans="1:8" ht="14.25">
      <c r="A556" s="1047">
        <v>22</v>
      </c>
      <c r="B556" s="1074" t="s">
        <v>784</v>
      </c>
      <c r="C556" s="299">
        <v>2007</v>
      </c>
      <c r="D556" s="1053" t="s">
        <v>5</v>
      </c>
      <c r="E556" s="1061" t="s">
        <v>506</v>
      </c>
      <c r="F556" s="673" t="s">
        <v>7</v>
      </c>
      <c r="G556" s="673">
        <v>100</v>
      </c>
      <c r="H556" s="674">
        <v>97.6</v>
      </c>
    </row>
    <row r="557" spans="1:8" ht="14.25">
      <c r="A557" s="1048"/>
      <c r="B557" s="1066"/>
      <c r="C557" s="293">
        <v>2008</v>
      </c>
      <c r="D557" s="1054"/>
      <c r="E557" s="1054"/>
      <c r="F557" s="675" t="s">
        <v>7</v>
      </c>
      <c r="G557" s="675">
        <v>100</v>
      </c>
      <c r="H557" s="676">
        <v>95</v>
      </c>
    </row>
    <row r="558" spans="1:8" ht="14.25">
      <c r="A558" s="1048"/>
      <c r="B558" s="1066"/>
      <c r="C558" s="293">
        <v>2009</v>
      </c>
      <c r="D558" s="1054"/>
      <c r="E558" s="1054"/>
      <c r="F558" s="675" t="s">
        <v>7</v>
      </c>
      <c r="G558" s="675" t="s">
        <v>7</v>
      </c>
      <c r="H558" s="676" t="s">
        <v>7</v>
      </c>
    </row>
    <row r="559" spans="1:8" ht="14.25">
      <c r="A559" s="1048"/>
      <c r="B559" s="1066"/>
      <c r="C559" s="293">
        <v>2010</v>
      </c>
      <c r="D559" s="1054"/>
      <c r="E559" s="1054"/>
      <c r="F559" s="675"/>
      <c r="G559" s="675"/>
      <c r="H559" s="677"/>
    </row>
    <row r="560" spans="1:8" ht="14.25">
      <c r="A560" s="1048"/>
      <c r="B560" s="1066"/>
      <c r="C560" s="293">
        <v>2011</v>
      </c>
      <c r="D560" s="1054"/>
      <c r="E560" s="1054"/>
      <c r="F560" s="549"/>
      <c r="G560" s="549"/>
      <c r="H560" s="633"/>
    </row>
    <row r="561" spans="1:8" ht="14.25">
      <c r="A561" s="1048"/>
      <c r="B561" s="1066"/>
      <c r="C561" s="293">
        <v>2012</v>
      </c>
      <c r="D561" s="1054"/>
      <c r="E561" s="1054"/>
      <c r="F561" s="549"/>
      <c r="G561" s="549"/>
      <c r="H561" s="627"/>
    </row>
    <row r="562" spans="1:8" ht="14.25">
      <c r="A562" s="1048"/>
      <c r="B562" s="1066"/>
      <c r="C562" s="293">
        <v>2013</v>
      </c>
      <c r="D562" s="1054"/>
      <c r="E562" s="1054"/>
      <c r="F562" s="549"/>
      <c r="G562" s="549"/>
      <c r="H562" s="627"/>
    </row>
    <row r="563" spans="1:8" ht="14.25">
      <c r="A563" s="1048"/>
      <c r="B563" s="1066"/>
      <c r="C563" s="293">
        <v>2014</v>
      </c>
      <c r="D563" s="1054"/>
      <c r="E563" s="1054"/>
      <c r="F563" s="549"/>
      <c r="G563" s="549"/>
      <c r="H563" s="627"/>
    </row>
    <row r="564" spans="1:8" ht="15" thickBot="1">
      <c r="A564" s="1056"/>
      <c r="B564" s="1071"/>
      <c r="C564" s="300">
        <v>2015</v>
      </c>
      <c r="D564" s="1072"/>
      <c r="E564" s="1055"/>
      <c r="F564" s="551"/>
      <c r="G564" s="551"/>
      <c r="H564" s="628"/>
    </row>
    <row r="565" spans="1:8" ht="14.25">
      <c r="A565" s="1059">
        <v>22</v>
      </c>
      <c r="B565" s="1065" t="s">
        <v>785</v>
      </c>
      <c r="C565" s="290">
        <v>2007</v>
      </c>
      <c r="D565" s="1061" t="s">
        <v>161</v>
      </c>
      <c r="E565" s="1061" t="s">
        <v>576</v>
      </c>
      <c r="F565" s="573" t="s">
        <v>573</v>
      </c>
      <c r="G565" s="548">
        <v>94847</v>
      </c>
      <c r="H565" s="634">
        <v>91390</v>
      </c>
    </row>
    <row r="566" spans="1:8" ht="14.25">
      <c r="A566" s="1048"/>
      <c r="B566" s="1066"/>
      <c r="C566" s="293">
        <v>2008</v>
      </c>
      <c r="D566" s="1054"/>
      <c r="E566" s="1054"/>
      <c r="F566" s="574" t="s">
        <v>573</v>
      </c>
      <c r="G566" s="549">
        <v>104629</v>
      </c>
      <c r="H566" s="624">
        <v>95581</v>
      </c>
    </row>
    <row r="567" spans="1:8" ht="14.25">
      <c r="A567" s="1048"/>
      <c r="B567" s="1066"/>
      <c r="C567" s="293">
        <v>2009</v>
      </c>
      <c r="D567" s="1054"/>
      <c r="E567" s="1054"/>
      <c r="F567" s="574" t="s">
        <v>573</v>
      </c>
      <c r="G567" s="574" t="s">
        <v>573</v>
      </c>
      <c r="H567" s="639" t="s">
        <v>573</v>
      </c>
    </row>
    <row r="568" spans="1:8" ht="14.25">
      <c r="A568" s="1048"/>
      <c r="B568" s="1066"/>
      <c r="C568" s="293">
        <v>2010</v>
      </c>
      <c r="D568" s="1054"/>
      <c r="E568" s="1054"/>
      <c r="F568" s="549"/>
      <c r="G568" s="549"/>
      <c r="H568" s="627"/>
    </row>
    <row r="569" spans="1:8" ht="14.25">
      <c r="A569" s="1048"/>
      <c r="B569" s="1066"/>
      <c r="C569" s="293">
        <v>2011</v>
      </c>
      <c r="D569" s="1054"/>
      <c r="E569" s="1054"/>
      <c r="F569" s="549"/>
      <c r="G569" s="549"/>
      <c r="H569" s="633"/>
    </row>
    <row r="570" spans="1:8" ht="14.25">
      <c r="A570" s="1048"/>
      <c r="B570" s="1066"/>
      <c r="C570" s="293">
        <v>2012</v>
      </c>
      <c r="D570" s="1054"/>
      <c r="E570" s="1054"/>
      <c r="F570" s="549"/>
      <c r="G570" s="549"/>
      <c r="H570" s="627"/>
    </row>
    <row r="571" spans="1:8" ht="14.25">
      <c r="A571" s="1048"/>
      <c r="B571" s="1066"/>
      <c r="C571" s="293">
        <v>2013</v>
      </c>
      <c r="D571" s="1054"/>
      <c r="E571" s="1054"/>
      <c r="F571" s="549"/>
      <c r="G571" s="549"/>
      <c r="H571" s="627"/>
    </row>
    <row r="572" spans="1:8" ht="14.25">
      <c r="A572" s="1048"/>
      <c r="B572" s="1066"/>
      <c r="C572" s="293">
        <v>2014</v>
      </c>
      <c r="D572" s="1054"/>
      <c r="E572" s="1054"/>
      <c r="F572" s="549"/>
      <c r="G572" s="549"/>
      <c r="H572" s="627"/>
    </row>
    <row r="573" spans="1:8" ht="15" thickBot="1">
      <c r="A573" s="1049"/>
      <c r="B573" s="1067"/>
      <c r="C573" s="296">
        <v>2015</v>
      </c>
      <c r="D573" s="1073"/>
      <c r="E573" s="1055"/>
      <c r="F573" s="554"/>
      <c r="G573" s="554"/>
      <c r="H573" s="629"/>
    </row>
    <row r="574" spans="1:8" ht="14.25">
      <c r="A574" s="1047">
        <v>22</v>
      </c>
      <c r="B574" s="1074" t="s">
        <v>786</v>
      </c>
      <c r="C574" s="299">
        <v>2007</v>
      </c>
      <c r="D574" s="1053" t="s">
        <v>5</v>
      </c>
      <c r="E574" s="1061" t="s">
        <v>506</v>
      </c>
      <c r="F574" s="673" t="s">
        <v>7</v>
      </c>
      <c r="G574" s="673">
        <v>100</v>
      </c>
      <c r="H574" s="674">
        <v>89.9</v>
      </c>
    </row>
    <row r="575" spans="1:8" ht="14.25">
      <c r="A575" s="1048"/>
      <c r="B575" s="1066"/>
      <c r="C575" s="293">
        <v>2008</v>
      </c>
      <c r="D575" s="1054"/>
      <c r="E575" s="1054"/>
      <c r="F575" s="675" t="s">
        <v>7</v>
      </c>
      <c r="G575" s="675">
        <v>100</v>
      </c>
      <c r="H575" s="676">
        <v>91.4</v>
      </c>
    </row>
    <row r="576" spans="1:8" ht="14.25">
      <c r="A576" s="1048"/>
      <c r="B576" s="1066"/>
      <c r="C576" s="293">
        <v>2009</v>
      </c>
      <c r="D576" s="1054"/>
      <c r="E576" s="1054"/>
      <c r="F576" s="675" t="s">
        <v>7</v>
      </c>
      <c r="G576" s="675" t="s">
        <v>7</v>
      </c>
      <c r="H576" s="676" t="s">
        <v>7</v>
      </c>
    </row>
    <row r="577" spans="1:8" ht="14.25">
      <c r="A577" s="1048"/>
      <c r="B577" s="1066"/>
      <c r="C577" s="293">
        <v>2010</v>
      </c>
      <c r="D577" s="1054"/>
      <c r="E577" s="1054"/>
      <c r="F577" s="675"/>
      <c r="G577" s="675"/>
      <c r="H577" s="677"/>
    </row>
    <row r="578" spans="1:8" ht="14.25">
      <c r="A578" s="1048"/>
      <c r="B578" s="1066"/>
      <c r="C578" s="293">
        <v>2011</v>
      </c>
      <c r="D578" s="1054"/>
      <c r="E578" s="1054"/>
      <c r="F578" s="549"/>
      <c r="G578" s="549"/>
      <c r="H578" s="633"/>
    </row>
    <row r="579" spans="1:8" ht="14.25">
      <c r="A579" s="1048"/>
      <c r="B579" s="1066"/>
      <c r="C579" s="293">
        <v>2012</v>
      </c>
      <c r="D579" s="1054"/>
      <c r="E579" s="1054"/>
      <c r="F579" s="549"/>
      <c r="G579" s="549"/>
      <c r="H579" s="627"/>
    </row>
    <row r="580" spans="1:8" ht="14.25">
      <c r="A580" s="1048"/>
      <c r="B580" s="1066"/>
      <c r="C580" s="293">
        <v>2013</v>
      </c>
      <c r="D580" s="1054"/>
      <c r="E580" s="1054"/>
      <c r="F580" s="549"/>
      <c r="G580" s="549"/>
      <c r="H580" s="627"/>
    </row>
    <row r="581" spans="1:8" ht="14.25">
      <c r="A581" s="1048"/>
      <c r="B581" s="1066"/>
      <c r="C581" s="293">
        <v>2014</v>
      </c>
      <c r="D581" s="1054"/>
      <c r="E581" s="1054"/>
      <c r="F581" s="549"/>
      <c r="G581" s="549"/>
      <c r="H581" s="627"/>
    </row>
    <row r="582" spans="1:8" ht="15" thickBot="1">
      <c r="A582" s="1056"/>
      <c r="B582" s="1071"/>
      <c r="C582" s="300">
        <v>2015</v>
      </c>
      <c r="D582" s="1072"/>
      <c r="E582" s="1055"/>
      <c r="F582" s="551"/>
      <c r="G582" s="551"/>
      <c r="H582" s="628"/>
    </row>
    <row r="583" spans="1:8" ht="14.25">
      <c r="A583" s="1059">
        <v>22</v>
      </c>
      <c r="B583" s="1065" t="s">
        <v>787</v>
      </c>
      <c r="C583" s="290">
        <v>2007</v>
      </c>
      <c r="D583" s="1061" t="s">
        <v>161</v>
      </c>
      <c r="E583" s="1061" t="s">
        <v>506</v>
      </c>
      <c r="F583" s="573" t="s">
        <v>573</v>
      </c>
      <c r="G583" s="548">
        <v>69208</v>
      </c>
      <c r="H583" s="634">
        <v>60705</v>
      </c>
    </row>
    <row r="584" spans="1:8" ht="14.25">
      <c r="A584" s="1048"/>
      <c r="B584" s="1066"/>
      <c r="C584" s="293">
        <v>2008</v>
      </c>
      <c r="D584" s="1054"/>
      <c r="E584" s="1054"/>
      <c r="F584" s="574" t="s">
        <v>573</v>
      </c>
      <c r="G584" s="549">
        <v>73352</v>
      </c>
      <c r="H584" s="624">
        <v>64841</v>
      </c>
    </row>
    <row r="585" spans="1:8" ht="14.25">
      <c r="A585" s="1048"/>
      <c r="B585" s="1066"/>
      <c r="C585" s="293">
        <v>2009</v>
      </c>
      <c r="D585" s="1054"/>
      <c r="E585" s="1054"/>
      <c r="F585" s="574" t="s">
        <v>573</v>
      </c>
      <c r="G585" s="574" t="s">
        <v>573</v>
      </c>
      <c r="H585" s="639" t="s">
        <v>573</v>
      </c>
    </row>
    <row r="586" spans="1:8" ht="14.25">
      <c r="A586" s="1048"/>
      <c r="B586" s="1066"/>
      <c r="C586" s="293">
        <v>2010</v>
      </c>
      <c r="D586" s="1054"/>
      <c r="E586" s="1054"/>
      <c r="F586" s="549"/>
      <c r="G586" s="549"/>
      <c r="H586" s="627"/>
    </row>
    <row r="587" spans="1:8" ht="14.25">
      <c r="A587" s="1048"/>
      <c r="B587" s="1066"/>
      <c r="C587" s="293">
        <v>2011</v>
      </c>
      <c r="D587" s="1054"/>
      <c r="E587" s="1054"/>
      <c r="F587" s="549"/>
      <c r="G587" s="549"/>
      <c r="H587" s="633"/>
    </row>
    <row r="588" spans="1:8" ht="14.25">
      <c r="A588" s="1048"/>
      <c r="B588" s="1066"/>
      <c r="C588" s="293">
        <v>2012</v>
      </c>
      <c r="D588" s="1054"/>
      <c r="E588" s="1054"/>
      <c r="F588" s="549"/>
      <c r="G588" s="549"/>
      <c r="H588" s="627"/>
    </row>
    <row r="589" spans="1:8" ht="14.25">
      <c r="A589" s="1048"/>
      <c r="B589" s="1066"/>
      <c r="C589" s="293">
        <v>2013</v>
      </c>
      <c r="D589" s="1054"/>
      <c r="E589" s="1054"/>
      <c r="F589" s="549"/>
      <c r="G589" s="549"/>
      <c r="H589" s="627"/>
    </row>
    <row r="590" spans="1:8" ht="14.25">
      <c r="A590" s="1048"/>
      <c r="B590" s="1066"/>
      <c r="C590" s="293">
        <v>2014</v>
      </c>
      <c r="D590" s="1054"/>
      <c r="E590" s="1054"/>
      <c r="F590" s="549"/>
      <c r="G590" s="549"/>
      <c r="H590" s="627"/>
    </row>
    <row r="591" spans="1:8" ht="15" thickBot="1">
      <c r="A591" s="1049"/>
      <c r="B591" s="1067"/>
      <c r="C591" s="296">
        <v>2015</v>
      </c>
      <c r="D591" s="1073"/>
      <c r="E591" s="1055"/>
      <c r="F591" s="554"/>
      <c r="G591" s="554"/>
      <c r="H591" s="629"/>
    </row>
    <row r="592" spans="1:8" ht="14.25">
      <c r="A592" s="1047">
        <v>22</v>
      </c>
      <c r="B592" s="1074" t="s">
        <v>788</v>
      </c>
      <c r="C592" s="299">
        <v>2007</v>
      </c>
      <c r="D592" s="1053" t="s">
        <v>5</v>
      </c>
      <c r="E592" s="1061" t="s">
        <v>506</v>
      </c>
      <c r="F592" s="555" t="s">
        <v>7</v>
      </c>
      <c r="G592" s="555">
        <v>100</v>
      </c>
      <c r="H592" s="678">
        <v>87.7</v>
      </c>
    </row>
    <row r="593" spans="1:8" ht="14.25">
      <c r="A593" s="1048"/>
      <c r="B593" s="1066"/>
      <c r="C593" s="293">
        <v>2008</v>
      </c>
      <c r="D593" s="1054"/>
      <c r="E593" s="1054"/>
      <c r="F593" s="549" t="s">
        <v>7</v>
      </c>
      <c r="G593" s="549">
        <v>100</v>
      </c>
      <c r="H593" s="624">
        <v>88.4</v>
      </c>
    </row>
    <row r="594" spans="1:8" ht="14.25">
      <c r="A594" s="1048"/>
      <c r="B594" s="1066"/>
      <c r="C594" s="293">
        <v>2009</v>
      </c>
      <c r="D594" s="1054"/>
      <c r="E594" s="1054"/>
      <c r="F594" s="549" t="s">
        <v>7</v>
      </c>
      <c r="G594" s="549" t="s">
        <v>7</v>
      </c>
      <c r="H594" s="624" t="s">
        <v>7</v>
      </c>
    </row>
    <row r="595" spans="1:8" ht="14.25">
      <c r="A595" s="1048"/>
      <c r="B595" s="1066"/>
      <c r="C595" s="293">
        <v>2010</v>
      </c>
      <c r="D595" s="1054"/>
      <c r="E595" s="1054"/>
      <c r="F595" s="549"/>
      <c r="G595" s="549"/>
      <c r="H595" s="627"/>
    </row>
    <row r="596" spans="1:8" ht="14.25">
      <c r="A596" s="1048"/>
      <c r="B596" s="1066"/>
      <c r="C596" s="293">
        <v>2011</v>
      </c>
      <c r="D596" s="1054"/>
      <c r="E596" s="1054"/>
      <c r="F596" s="549"/>
      <c r="G596" s="549"/>
      <c r="H596" s="633"/>
    </row>
    <row r="597" spans="1:8" ht="14.25">
      <c r="A597" s="1048"/>
      <c r="B597" s="1066"/>
      <c r="C597" s="293">
        <v>2012</v>
      </c>
      <c r="D597" s="1054"/>
      <c r="E597" s="1054"/>
      <c r="F597" s="549"/>
      <c r="G597" s="549"/>
      <c r="H597" s="627"/>
    </row>
    <row r="598" spans="1:8" ht="14.25">
      <c r="A598" s="1048"/>
      <c r="B598" s="1066"/>
      <c r="C598" s="293">
        <v>2013</v>
      </c>
      <c r="D598" s="1054"/>
      <c r="E598" s="1054"/>
      <c r="F598" s="549"/>
      <c r="G598" s="549"/>
      <c r="H598" s="627"/>
    </row>
    <row r="599" spans="1:8" ht="14.25">
      <c r="A599" s="1048"/>
      <c r="B599" s="1066"/>
      <c r="C599" s="293">
        <v>2014</v>
      </c>
      <c r="D599" s="1054"/>
      <c r="E599" s="1054"/>
      <c r="F599" s="549"/>
      <c r="G599" s="549"/>
      <c r="H599" s="627"/>
    </row>
    <row r="600" spans="1:8" ht="15" thickBot="1">
      <c r="A600" s="1056"/>
      <c r="B600" s="1071"/>
      <c r="C600" s="300">
        <v>2015</v>
      </c>
      <c r="D600" s="1072"/>
      <c r="E600" s="1055"/>
      <c r="F600" s="551"/>
      <c r="G600" s="551"/>
      <c r="H600" s="628"/>
    </row>
    <row r="601" spans="1:8" ht="14.25">
      <c r="A601" s="1059">
        <v>23</v>
      </c>
      <c r="B601" s="1065" t="s">
        <v>789</v>
      </c>
      <c r="C601" s="290">
        <v>2007</v>
      </c>
      <c r="D601" s="1061" t="s">
        <v>5</v>
      </c>
      <c r="E601" s="1061" t="s">
        <v>506</v>
      </c>
      <c r="F601" s="573">
        <v>5.6</v>
      </c>
      <c r="G601" s="548">
        <v>16</v>
      </c>
      <c r="H601" s="634">
        <v>36.8</v>
      </c>
    </row>
    <row r="602" spans="1:8" ht="14.25">
      <c r="A602" s="1048"/>
      <c r="B602" s="1066"/>
      <c r="C602" s="293">
        <v>2008</v>
      </c>
      <c r="D602" s="1054"/>
      <c r="E602" s="1054"/>
      <c r="F602" s="574">
        <v>5.6</v>
      </c>
      <c r="G602" s="549">
        <v>15.6</v>
      </c>
      <c r="H602" s="624">
        <v>36.2</v>
      </c>
    </row>
    <row r="603" spans="1:8" ht="14.25">
      <c r="A603" s="1048"/>
      <c r="B603" s="1066"/>
      <c r="C603" s="293">
        <v>2009</v>
      </c>
      <c r="D603" s="1054"/>
      <c r="E603" s="1054"/>
      <c r="F603" s="574" t="s">
        <v>573</v>
      </c>
      <c r="G603" s="574" t="s">
        <v>573</v>
      </c>
      <c r="H603" s="639" t="s">
        <v>573</v>
      </c>
    </row>
    <row r="604" spans="1:8" ht="14.25">
      <c r="A604" s="1048"/>
      <c r="B604" s="1066"/>
      <c r="C604" s="293">
        <v>2010</v>
      </c>
      <c r="D604" s="1054"/>
      <c r="E604" s="1054"/>
      <c r="F604" s="549"/>
      <c r="G604" s="549"/>
      <c r="H604" s="627"/>
    </row>
    <row r="605" spans="1:8" ht="14.25">
      <c r="A605" s="1048"/>
      <c r="B605" s="1066"/>
      <c r="C605" s="293">
        <v>2011</v>
      </c>
      <c r="D605" s="1054"/>
      <c r="E605" s="1054"/>
      <c r="F605" s="549"/>
      <c r="G605" s="549"/>
      <c r="H605" s="633"/>
    </row>
    <row r="606" spans="1:8" ht="14.25">
      <c r="A606" s="1048"/>
      <c r="B606" s="1066"/>
      <c r="C606" s="293">
        <v>2012</v>
      </c>
      <c r="D606" s="1054"/>
      <c r="E606" s="1054"/>
      <c r="F606" s="549"/>
      <c r="G606" s="549"/>
      <c r="H606" s="627"/>
    </row>
    <row r="607" spans="1:8" ht="14.25">
      <c r="A607" s="1048"/>
      <c r="B607" s="1066"/>
      <c r="C607" s="293">
        <v>2013</v>
      </c>
      <c r="D607" s="1054"/>
      <c r="E607" s="1054"/>
      <c r="F607" s="549"/>
      <c r="G607" s="549"/>
      <c r="H607" s="627"/>
    </row>
    <row r="608" spans="1:8" ht="14.25">
      <c r="A608" s="1048"/>
      <c r="B608" s="1066"/>
      <c r="C608" s="293">
        <v>2014</v>
      </c>
      <c r="D608" s="1054"/>
      <c r="E608" s="1054"/>
      <c r="F608" s="549"/>
      <c r="G608" s="549"/>
      <c r="H608" s="627"/>
    </row>
    <row r="609" spans="1:8" ht="15" thickBot="1">
      <c r="A609" s="1056"/>
      <c r="B609" s="1071"/>
      <c r="C609" s="300">
        <v>2015</v>
      </c>
      <c r="D609" s="1072"/>
      <c r="E609" s="1058"/>
      <c r="F609" s="551"/>
      <c r="G609" s="551"/>
      <c r="H609" s="628"/>
    </row>
    <row r="610" spans="1:8" ht="14.25">
      <c r="A610" s="1059">
        <v>23</v>
      </c>
      <c r="B610" s="1065" t="s">
        <v>790</v>
      </c>
      <c r="C610" s="290">
        <v>2007</v>
      </c>
      <c r="D610" s="1061" t="s">
        <v>5</v>
      </c>
      <c r="E610" s="1061" t="s">
        <v>506</v>
      </c>
      <c r="F610" s="573" t="s">
        <v>573</v>
      </c>
      <c r="G610" s="548">
        <v>100.2</v>
      </c>
      <c r="H610" s="626">
        <v>101.1</v>
      </c>
    </row>
    <row r="611" spans="1:8" ht="14.25">
      <c r="A611" s="1048"/>
      <c r="B611" s="1066"/>
      <c r="C611" s="293">
        <v>2008</v>
      </c>
      <c r="D611" s="1054"/>
      <c r="E611" s="1054"/>
      <c r="F611" s="574" t="s">
        <v>573</v>
      </c>
      <c r="G611" s="549">
        <v>99.8</v>
      </c>
      <c r="H611" s="624">
        <v>99.8</v>
      </c>
    </row>
    <row r="612" spans="1:8" ht="14.25">
      <c r="A612" s="1048"/>
      <c r="B612" s="1066"/>
      <c r="C612" s="293">
        <v>2009</v>
      </c>
      <c r="D612" s="1054"/>
      <c r="E612" s="1054"/>
      <c r="F612" s="574" t="s">
        <v>573</v>
      </c>
      <c r="G612" s="574" t="s">
        <v>573</v>
      </c>
      <c r="H612" s="639" t="s">
        <v>573</v>
      </c>
    </row>
    <row r="613" spans="1:8" ht="14.25">
      <c r="A613" s="1048"/>
      <c r="B613" s="1066"/>
      <c r="C613" s="293">
        <v>2010</v>
      </c>
      <c r="D613" s="1054"/>
      <c r="E613" s="1054"/>
      <c r="F613" s="549"/>
      <c r="G613" s="549"/>
      <c r="H613" s="627"/>
    </row>
    <row r="614" spans="1:8" ht="14.25">
      <c r="A614" s="1048"/>
      <c r="B614" s="1066"/>
      <c r="C614" s="293">
        <v>2011</v>
      </c>
      <c r="D614" s="1054"/>
      <c r="E614" s="1054"/>
      <c r="F614" s="549"/>
      <c r="G614" s="549"/>
      <c r="H614" s="633"/>
    </row>
    <row r="615" spans="1:8" ht="14.25">
      <c r="A615" s="1048"/>
      <c r="B615" s="1066"/>
      <c r="C615" s="293">
        <v>2012</v>
      </c>
      <c r="D615" s="1054"/>
      <c r="E615" s="1054"/>
      <c r="F615" s="549"/>
      <c r="G615" s="549"/>
      <c r="H615" s="627"/>
    </row>
    <row r="616" spans="1:8" ht="14.25">
      <c r="A616" s="1048"/>
      <c r="B616" s="1066"/>
      <c r="C616" s="293">
        <v>2013</v>
      </c>
      <c r="D616" s="1054"/>
      <c r="E616" s="1054"/>
      <c r="F616" s="549"/>
      <c r="G616" s="549"/>
      <c r="H616" s="627"/>
    </row>
    <row r="617" spans="1:8" ht="14.25">
      <c r="A617" s="1048"/>
      <c r="B617" s="1066"/>
      <c r="C617" s="293">
        <v>2014</v>
      </c>
      <c r="D617" s="1054"/>
      <c r="E617" s="1054"/>
      <c r="F617" s="549"/>
      <c r="G617" s="549"/>
      <c r="H617" s="627"/>
    </row>
    <row r="618" spans="1:8" ht="15" thickBot="1">
      <c r="A618" s="1056"/>
      <c r="B618" s="1071"/>
      <c r="C618" s="300">
        <v>2015</v>
      </c>
      <c r="D618" s="1072"/>
      <c r="E618" s="1058"/>
      <c r="F618" s="551"/>
      <c r="G618" s="551"/>
      <c r="H618" s="628"/>
    </row>
    <row r="619" spans="1:8" ht="14.25">
      <c r="A619" s="1059">
        <v>23</v>
      </c>
      <c r="B619" s="1065" t="s">
        <v>791</v>
      </c>
      <c r="C619" s="290">
        <v>2007</v>
      </c>
      <c r="D619" s="1061" t="s">
        <v>5</v>
      </c>
      <c r="E619" s="1061" t="s">
        <v>506</v>
      </c>
      <c r="F619" s="548">
        <v>19.4</v>
      </c>
      <c r="G619" s="552">
        <v>23.2</v>
      </c>
      <c r="H619" s="679">
        <v>14.5</v>
      </c>
    </row>
    <row r="620" spans="1:8" ht="14.25">
      <c r="A620" s="1048"/>
      <c r="B620" s="1066"/>
      <c r="C620" s="293">
        <v>2008</v>
      </c>
      <c r="D620" s="1054"/>
      <c r="E620" s="1054"/>
      <c r="F620" s="574">
        <v>19.4</v>
      </c>
      <c r="G620" s="549">
        <v>22.5</v>
      </c>
      <c r="H620" s="624">
        <v>13.9</v>
      </c>
    </row>
    <row r="621" spans="1:8" ht="14.25">
      <c r="A621" s="1048"/>
      <c r="B621" s="1066"/>
      <c r="C621" s="293">
        <v>2009</v>
      </c>
      <c r="D621" s="1054"/>
      <c r="E621" s="1054"/>
      <c r="F621" s="574" t="s">
        <v>573</v>
      </c>
      <c r="G621" s="574" t="s">
        <v>573</v>
      </c>
      <c r="H621" s="639" t="s">
        <v>573</v>
      </c>
    </row>
    <row r="622" spans="1:8" ht="14.25">
      <c r="A622" s="1048"/>
      <c r="B622" s="1066"/>
      <c r="C622" s="293">
        <v>2010</v>
      </c>
      <c r="D622" s="1054"/>
      <c r="E622" s="1054"/>
      <c r="F622" s="549"/>
      <c r="G622" s="549"/>
      <c r="H622" s="627"/>
    </row>
    <row r="623" spans="1:8" ht="14.25">
      <c r="A623" s="1048"/>
      <c r="B623" s="1066"/>
      <c r="C623" s="293">
        <v>2011</v>
      </c>
      <c r="D623" s="1054"/>
      <c r="E623" s="1054"/>
      <c r="F623" s="549"/>
      <c r="G623" s="549"/>
      <c r="H623" s="633"/>
    </row>
    <row r="624" spans="1:8" ht="14.25">
      <c r="A624" s="1048"/>
      <c r="B624" s="1066"/>
      <c r="C624" s="293">
        <v>2012</v>
      </c>
      <c r="D624" s="1054"/>
      <c r="E624" s="1054"/>
      <c r="F624" s="549"/>
      <c r="G624" s="549"/>
      <c r="H624" s="627"/>
    </row>
    <row r="625" spans="1:8" ht="14.25">
      <c r="A625" s="1048"/>
      <c r="B625" s="1066"/>
      <c r="C625" s="293">
        <v>2013</v>
      </c>
      <c r="D625" s="1054"/>
      <c r="E625" s="1054"/>
      <c r="F625" s="549"/>
      <c r="G625" s="549"/>
      <c r="H625" s="627"/>
    </row>
    <row r="626" spans="1:8" ht="14.25">
      <c r="A626" s="1048"/>
      <c r="B626" s="1066"/>
      <c r="C626" s="293">
        <v>2014</v>
      </c>
      <c r="D626" s="1054"/>
      <c r="E626" s="1054"/>
      <c r="F626" s="549"/>
      <c r="G626" s="549"/>
      <c r="H626" s="627"/>
    </row>
    <row r="627" spans="1:8" ht="15" thickBot="1">
      <c r="A627" s="1056"/>
      <c r="B627" s="1071"/>
      <c r="C627" s="300">
        <v>2015</v>
      </c>
      <c r="D627" s="1072"/>
      <c r="E627" s="1058"/>
      <c r="F627" s="551"/>
      <c r="G627" s="551"/>
      <c r="H627" s="628"/>
    </row>
    <row r="628" spans="1:8" ht="14.25">
      <c r="A628" s="1059">
        <v>23</v>
      </c>
      <c r="B628" s="1065" t="s">
        <v>792</v>
      </c>
      <c r="C628" s="290">
        <v>2007</v>
      </c>
      <c r="D628" s="1061" t="s">
        <v>5</v>
      </c>
      <c r="E628" s="1061" t="s">
        <v>506</v>
      </c>
      <c r="F628" s="573" t="s">
        <v>573</v>
      </c>
      <c r="G628" s="548">
        <v>104.6</v>
      </c>
      <c r="H628" s="679">
        <v>102.3</v>
      </c>
    </row>
    <row r="629" spans="1:8" ht="14.25">
      <c r="A629" s="1048"/>
      <c r="B629" s="1066"/>
      <c r="C629" s="293">
        <v>2008</v>
      </c>
      <c r="D629" s="1054"/>
      <c r="E629" s="1054"/>
      <c r="F629" s="574" t="s">
        <v>573</v>
      </c>
      <c r="G629" s="549">
        <v>99.1</v>
      </c>
      <c r="H629" s="624">
        <v>97.2</v>
      </c>
    </row>
    <row r="630" spans="1:8" ht="14.25">
      <c r="A630" s="1048"/>
      <c r="B630" s="1066"/>
      <c r="C630" s="293">
        <v>2009</v>
      </c>
      <c r="D630" s="1054"/>
      <c r="E630" s="1054"/>
      <c r="F630" s="574" t="s">
        <v>573</v>
      </c>
      <c r="G630" s="574" t="s">
        <v>573</v>
      </c>
      <c r="H630" s="639" t="s">
        <v>573</v>
      </c>
    </row>
    <row r="631" spans="1:8" ht="14.25">
      <c r="A631" s="1048"/>
      <c r="B631" s="1066"/>
      <c r="C631" s="293">
        <v>2010</v>
      </c>
      <c r="D631" s="1054"/>
      <c r="E631" s="1054"/>
      <c r="F631" s="549"/>
      <c r="G631" s="549"/>
      <c r="H631" s="627"/>
    </row>
    <row r="632" spans="1:8" ht="14.25">
      <c r="A632" s="1048"/>
      <c r="B632" s="1066"/>
      <c r="C632" s="293">
        <v>2011</v>
      </c>
      <c r="D632" s="1054"/>
      <c r="E632" s="1054"/>
      <c r="F632" s="549"/>
      <c r="G632" s="549"/>
      <c r="H632" s="633"/>
    </row>
    <row r="633" spans="1:8" ht="14.25">
      <c r="A633" s="1048"/>
      <c r="B633" s="1066"/>
      <c r="C633" s="293">
        <v>2012</v>
      </c>
      <c r="D633" s="1054"/>
      <c r="E633" s="1054"/>
      <c r="F633" s="549"/>
      <c r="G633" s="549"/>
      <c r="H633" s="627"/>
    </row>
    <row r="634" spans="1:8" ht="14.25">
      <c r="A634" s="1048"/>
      <c r="B634" s="1066"/>
      <c r="C634" s="293">
        <v>2013</v>
      </c>
      <c r="D634" s="1054"/>
      <c r="E634" s="1054"/>
      <c r="F634" s="549"/>
      <c r="G634" s="549"/>
      <c r="H634" s="627"/>
    </row>
    <row r="635" spans="1:8" ht="14.25">
      <c r="A635" s="1048"/>
      <c r="B635" s="1066"/>
      <c r="C635" s="293">
        <v>2014</v>
      </c>
      <c r="D635" s="1054"/>
      <c r="E635" s="1054"/>
      <c r="F635" s="549"/>
      <c r="G635" s="549"/>
      <c r="H635" s="627"/>
    </row>
    <row r="636" spans="1:8" ht="15" thickBot="1">
      <c r="A636" s="1056"/>
      <c r="B636" s="1071"/>
      <c r="C636" s="300">
        <v>2015</v>
      </c>
      <c r="D636" s="1072"/>
      <c r="E636" s="1058"/>
      <c r="F636" s="551"/>
      <c r="G636" s="551"/>
      <c r="H636" s="628"/>
    </row>
    <row r="637" spans="1:8" ht="14.25">
      <c r="A637" s="1059">
        <v>23</v>
      </c>
      <c r="B637" s="1065" t="s">
        <v>793</v>
      </c>
      <c r="C637" s="290">
        <v>2007</v>
      </c>
      <c r="D637" s="1061" t="s">
        <v>5</v>
      </c>
      <c r="E637" s="1061" t="s">
        <v>506</v>
      </c>
      <c r="F637" s="573" t="s">
        <v>573</v>
      </c>
      <c r="G637" s="548">
        <v>20.3</v>
      </c>
      <c r="H637" s="634">
        <v>12.7</v>
      </c>
    </row>
    <row r="638" spans="1:8" ht="14.25">
      <c r="A638" s="1048"/>
      <c r="B638" s="1066"/>
      <c r="C638" s="293">
        <v>2008</v>
      </c>
      <c r="D638" s="1054"/>
      <c r="E638" s="1054"/>
      <c r="F638" s="574" t="s">
        <v>573</v>
      </c>
      <c r="G638" s="549">
        <v>19.7</v>
      </c>
      <c r="H638" s="624">
        <v>12.1</v>
      </c>
    </row>
    <row r="639" spans="1:8" ht="14.25">
      <c r="A639" s="1048"/>
      <c r="B639" s="1066"/>
      <c r="C639" s="293">
        <v>2009</v>
      </c>
      <c r="D639" s="1054"/>
      <c r="E639" s="1054"/>
      <c r="F639" s="574" t="s">
        <v>573</v>
      </c>
      <c r="G639" s="574" t="s">
        <v>573</v>
      </c>
      <c r="H639" s="639" t="s">
        <v>573</v>
      </c>
    </row>
    <row r="640" spans="1:8" ht="14.25">
      <c r="A640" s="1048"/>
      <c r="B640" s="1066"/>
      <c r="C640" s="293">
        <v>2010</v>
      </c>
      <c r="D640" s="1054"/>
      <c r="E640" s="1054"/>
      <c r="F640" s="549"/>
      <c r="G640" s="549"/>
      <c r="H640" s="627"/>
    </row>
    <row r="641" spans="1:8" ht="14.25">
      <c r="A641" s="1048"/>
      <c r="B641" s="1066"/>
      <c r="C641" s="293">
        <v>2011</v>
      </c>
      <c r="D641" s="1054"/>
      <c r="E641" s="1054"/>
      <c r="F641" s="549"/>
      <c r="G641" s="549"/>
      <c r="H641" s="633"/>
    </row>
    <row r="642" spans="1:8" ht="14.25">
      <c r="A642" s="1048"/>
      <c r="B642" s="1066"/>
      <c r="C642" s="293">
        <v>2012</v>
      </c>
      <c r="D642" s="1054"/>
      <c r="E642" s="1054"/>
      <c r="F642" s="549"/>
      <c r="G642" s="549"/>
      <c r="H642" s="627"/>
    </row>
    <row r="643" spans="1:8" ht="14.25">
      <c r="A643" s="1048"/>
      <c r="B643" s="1066"/>
      <c r="C643" s="293">
        <v>2013</v>
      </c>
      <c r="D643" s="1054"/>
      <c r="E643" s="1054"/>
      <c r="F643" s="549"/>
      <c r="G643" s="549"/>
      <c r="H643" s="627"/>
    </row>
    <row r="644" spans="1:8" ht="14.25">
      <c r="A644" s="1048"/>
      <c r="B644" s="1066"/>
      <c r="C644" s="293">
        <v>2014</v>
      </c>
      <c r="D644" s="1054"/>
      <c r="E644" s="1054"/>
      <c r="F644" s="549"/>
      <c r="G644" s="549"/>
      <c r="H644" s="627"/>
    </row>
    <row r="645" spans="1:8" ht="15" thickBot="1">
      <c r="A645" s="1056"/>
      <c r="B645" s="1071"/>
      <c r="C645" s="300">
        <v>2015</v>
      </c>
      <c r="D645" s="1072"/>
      <c r="E645" s="1058"/>
      <c r="F645" s="551"/>
      <c r="G645" s="551"/>
      <c r="H645" s="628"/>
    </row>
    <row r="646" spans="1:8" ht="14.25">
      <c r="A646" s="1059">
        <v>23</v>
      </c>
      <c r="B646" s="1065" t="s">
        <v>794</v>
      </c>
      <c r="C646" s="290">
        <v>2007</v>
      </c>
      <c r="D646" s="1061" t="s">
        <v>5</v>
      </c>
      <c r="E646" s="1061" t="s">
        <v>506</v>
      </c>
      <c r="F646" s="573" t="s">
        <v>573</v>
      </c>
      <c r="G646" s="548">
        <v>105.4</v>
      </c>
      <c r="H646" s="634">
        <v>102.3</v>
      </c>
    </row>
    <row r="647" spans="1:8" ht="14.25">
      <c r="A647" s="1048"/>
      <c r="B647" s="1066"/>
      <c r="C647" s="293">
        <v>2008</v>
      </c>
      <c r="D647" s="1054"/>
      <c r="E647" s="1054"/>
      <c r="F647" s="574" t="s">
        <v>573</v>
      </c>
      <c r="G647" s="549">
        <v>98.9</v>
      </c>
      <c r="H647" s="624">
        <v>96.7</v>
      </c>
    </row>
    <row r="648" spans="1:8" ht="14.25">
      <c r="A648" s="1048"/>
      <c r="B648" s="1066"/>
      <c r="C648" s="293">
        <v>2009</v>
      </c>
      <c r="D648" s="1054"/>
      <c r="E648" s="1054"/>
      <c r="F648" s="574" t="s">
        <v>573</v>
      </c>
      <c r="G648" s="574" t="s">
        <v>573</v>
      </c>
      <c r="H648" s="639" t="s">
        <v>573</v>
      </c>
    </row>
    <row r="649" spans="1:8" ht="14.25">
      <c r="A649" s="1048"/>
      <c r="B649" s="1066"/>
      <c r="C649" s="293">
        <v>2010</v>
      </c>
      <c r="D649" s="1054"/>
      <c r="E649" s="1054"/>
      <c r="F649" s="549"/>
      <c r="G649" s="549"/>
      <c r="H649" s="627"/>
    </row>
    <row r="650" spans="1:8" ht="14.25">
      <c r="A650" s="1048"/>
      <c r="B650" s="1066"/>
      <c r="C650" s="293">
        <v>2011</v>
      </c>
      <c r="D650" s="1054"/>
      <c r="E650" s="1054"/>
      <c r="F650" s="549"/>
      <c r="G650" s="549"/>
      <c r="H650" s="633"/>
    </row>
    <row r="651" spans="1:8" ht="14.25">
      <c r="A651" s="1048"/>
      <c r="B651" s="1066"/>
      <c r="C651" s="293">
        <v>2012</v>
      </c>
      <c r="D651" s="1054"/>
      <c r="E651" s="1054"/>
      <c r="F651" s="549"/>
      <c r="G651" s="549"/>
      <c r="H651" s="627"/>
    </row>
    <row r="652" spans="1:8" ht="14.25">
      <c r="A652" s="1048"/>
      <c r="B652" s="1066"/>
      <c r="C652" s="293">
        <v>2013</v>
      </c>
      <c r="D652" s="1054"/>
      <c r="E652" s="1054"/>
      <c r="F652" s="549"/>
      <c r="G652" s="549"/>
      <c r="H652" s="627"/>
    </row>
    <row r="653" spans="1:8" ht="14.25">
      <c r="A653" s="1048"/>
      <c r="B653" s="1066"/>
      <c r="C653" s="293">
        <v>2014</v>
      </c>
      <c r="D653" s="1054"/>
      <c r="E653" s="1054"/>
      <c r="F653" s="549"/>
      <c r="G653" s="549"/>
      <c r="H653" s="627"/>
    </row>
    <row r="654" spans="1:8" ht="15" thickBot="1">
      <c r="A654" s="1056"/>
      <c r="B654" s="1071"/>
      <c r="C654" s="300">
        <v>2015</v>
      </c>
      <c r="D654" s="1072"/>
      <c r="E654" s="1058"/>
      <c r="F654" s="551"/>
      <c r="G654" s="551"/>
      <c r="H654" s="628"/>
    </row>
    <row r="655" spans="1:8" ht="14.25">
      <c r="A655" s="1059">
        <v>23</v>
      </c>
      <c r="B655" s="1065" t="s">
        <v>795</v>
      </c>
      <c r="C655" s="290">
        <v>2007</v>
      </c>
      <c r="D655" s="1061" t="s">
        <v>5</v>
      </c>
      <c r="E655" s="1061" t="s">
        <v>506</v>
      </c>
      <c r="F655" s="548">
        <v>8.2</v>
      </c>
      <c r="G655" s="548">
        <v>5.8</v>
      </c>
      <c r="H655" s="634">
        <v>4.1</v>
      </c>
    </row>
    <row r="656" spans="1:8" ht="14.25">
      <c r="A656" s="1048"/>
      <c r="B656" s="1066"/>
      <c r="C656" s="293">
        <v>2008</v>
      </c>
      <c r="D656" s="1054"/>
      <c r="E656" s="1054"/>
      <c r="F656" s="549">
        <v>8.2</v>
      </c>
      <c r="G656" s="549">
        <v>6.1</v>
      </c>
      <c r="H656" s="624">
        <v>4.7</v>
      </c>
    </row>
    <row r="657" spans="1:8" ht="14.25">
      <c r="A657" s="1048"/>
      <c r="B657" s="1066"/>
      <c r="C657" s="293">
        <v>2009</v>
      </c>
      <c r="D657" s="1054"/>
      <c r="E657" s="1054"/>
      <c r="F657" s="574" t="s">
        <v>573</v>
      </c>
      <c r="G657" s="574" t="s">
        <v>573</v>
      </c>
      <c r="H657" s="639" t="s">
        <v>573</v>
      </c>
    </row>
    <row r="658" spans="1:8" ht="14.25">
      <c r="A658" s="1048"/>
      <c r="B658" s="1066"/>
      <c r="C658" s="293">
        <v>2010</v>
      </c>
      <c r="D658" s="1054"/>
      <c r="E658" s="1054"/>
      <c r="F658" s="549"/>
      <c r="G658" s="549"/>
      <c r="H658" s="627"/>
    </row>
    <row r="659" spans="1:8" ht="14.25">
      <c r="A659" s="1048"/>
      <c r="B659" s="1066"/>
      <c r="C659" s="293">
        <v>2011</v>
      </c>
      <c r="D659" s="1054"/>
      <c r="E659" s="1054"/>
      <c r="F659" s="549"/>
      <c r="G659" s="549"/>
      <c r="H659" s="633"/>
    </row>
    <row r="660" spans="1:8" ht="14.25">
      <c r="A660" s="1048"/>
      <c r="B660" s="1066"/>
      <c r="C660" s="293">
        <v>2012</v>
      </c>
      <c r="D660" s="1054"/>
      <c r="E660" s="1054"/>
      <c r="F660" s="549"/>
      <c r="G660" s="549"/>
      <c r="H660" s="627"/>
    </row>
    <row r="661" spans="1:8" ht="14.25">
      <c r="A661" s="1048"/>
      <c r="B661" s="1066"/>
      <c r="C661" s="293">
        <v>2013</v>
      </c>
      <c r="D661" s="1054"/>
      <c r="E661" s="1054"/>
      <c r="F661" s="549"/>
      <c r="G661" s="549"/>
      <c r="H661" s="627"/>
    </row>
    <row r="662" spans="1:8" ht="14.25">
      <c r="A662" s="1048"/>
      <c r="B662" s="1066"/>
      <c r="C662" s="293">
        <v>2014</v>
      </c>
      <c r="D662" s="1054"/>
      <c r="E662" s="1054"/>
      <c r="F662" s="549"/>
      <c r="G662" s="549"/>
      <c r="H662" s="627"/>
    </row>
    <row r="663" spans="1:8" ht="15" thickBot="1">
      <c r="A663" s="1056"/>
      <c r="B663" s="1071"/>
      <c r="C663" s="300">
        <v>2015</v>
      </c>
      <c r="D663" s="1072"/>
      <c r="E663" s="1058"/>
      <c r="F663" s="551"/>
      <c r="G663" s="551"/>
      <c r="H663" s="628"/>
    </row>
    <row r="664" spans="1:8" ht="14.25">
      <c r="A664" s="1059">
        <v>23</v>
      </c>
      <c r="B664" s="1065" t="s">
        <v>796</v>
      </c>
      <c r="C664" s="290">
        <v>2007</v>
      </c>
      <c r="D664" s="1061" t="s">
        <v>5</v>
      </c>
      <c r="E664" s="1061" t="s">
        <v>506</v>
      </c>
      <c r="F664" s="573" t="s">
        <v>573</v>
      </c>
      <c r="G664" s="548">
        <v>113</v>
      </c>
      <c r="H664" s="634">
        <v>113.3</v>
      </c>
    </row>
    <row r="665" spans="1:8" ht="14.25">
      <c r="A665" s="1048"/>
      <c r="B665" s="1066"/>
      <c r="C665" s="293">
        <v>2008</v>
      </c>
      <c r="D665" s="1054"/>
      <c r="E665" s="1054"/>
      <c r="F665" s="574" t="s">
        <v>573</v>
      </c>
      <c r="G665" s="549">
        <v>107.4</v>
      </c>
      <c r="H665" s="624">
        <v>115.3</v>
      </c>
    </row>
    <row r="666" spans="1:8" ht="14.25">
      <c r="A666" s="1048"/>
      <c r="B666" s="1066"/>
      <c r="C666" s="293">
        <v>2009</v>
      </c>
      <c r="D666" s="1054"/>
      <c r="E666" s="1054"/>
      <c r="F666" s="574" t="s">
        <v>573</v>
      </c>
      <c r="G666" s="574" t="s">
        <v>573</v>
      </c>
      <c r="H666" s="639" t="s">
        <v>573</v>
      </c>
    </row>
    <row r="667" spans="1:8" ht="14.25">
      <c r="A667" s="1048"/>
      <c r="B667" s="1066"/>
      <c r="C667" s="293">
        <v>2010</v>
      </c>
      <c r="D667" s="1054"/>
      <c r="E667" s="1054"/>
      <c r="F667" s="549"/>
      <c r="G667" s="549"/>
      <c r="H667" s="627"/>
    </row>
    <row r="668" spans="1:8" ht="14.25">
      <c r="A668" s="1048"/>
      <c r="B668" s="1066"/>
      <c r="C668" s="293">
        <v>2011</v>
      </c>
      <c r="D668" s="1054"/>
      <c r="E668" s="1054"/>
      <c r="F668" s="549"/>
      <c r="G668" s="549"/>
      <c r="H668" s="633"/>
    </row>
    <row r="669" spans="1:8" ht="14.25">
      <c r="A669" s="1048"/>
      <c r="B669" s="1066"/>
      <c r="C669" s="293">
        <v>2012</v>
      </c>
      <c r="D669" s="1054"/>
      <c r="E669" s="1054"/>
      <c r="F669" s="549"/>
      <c r="G669" s="549"/>
      <c r="H669" s="627"/>
    </row>
    <row r="670" spans="1:8" ht="14.25">
      <c r="A670" s="1048"/>
      <c r="B670" s="1066"/>
      <c r="C670" s="293">
        <v>2013</v>
      </c>
      <c r="D670" s="1054"/>
      <c r="E670" s="1054"/>
      <c r="F670" s="549"/>
      <c r="G670" s="549"/>
      <c r="H670" s="627"/>
    </row>
    <row r="671" spans="1:8" ht="14.25">
      <c r="A671" s="1048"/>
      <c r="B671" s="1066"/>
      <c r="C671" s="293">
        <v>2014</v>
      </c>
      <c r="D671" s="1054"/>
      <c r="E671" s="1054"/>
      <c r="F671" s="549"/>
      <c r="G671" s="549"/>
      <c r="H671" s="627"/>
    </row>
    <row r="672" spans="1:8" ht="15" thickBot="1">
      <c r="A672" s="1056"/>
      <c r="B672" s="1071"/>
      <c r="C672" s="300">
        <v>2015</v>
      </c>
      <c r="D672" s="1072"/>
      <c r="E672" s="1058"/>
      <c r="F672" s="551"/>
      <c r="G672" s="551"/>
      <c r="H672" s="628"/>
    </row>
    <row r="673" spans="1:8" ht="14.25">
      <c r="A673" s="1059">
        <v>23</v>
      </c>
      <c r="B673" s="1065" t="s">
        <v>797</v>
      </c>
      <c r="C673" s="290">
        <v>2007</v>
      </c>
      <c r="D673" s="1061" t="s">
        <v>5</v>
      </c>
      <c r="E673" s="1061" t="s">
        <v>506</v>
      </c>
      <c r="F673" s="548">
        <v>36.8</v>
      </c>
      <c r="G673" s="548">
        <v>37.6</v>
      </c>
      <c r="H673" s="634">
        <v>26</v>
      </c>
    </row>
    <row r="674" spans="1:8" ht="14.25">
      <c r="A674" s="1048"/>
      <c r="B674" s="1066"/>
      <c r="C674" s="293">
        <v>2008</v>
      </c>
      <c r="D674" s="1054"/>
      <c r="E674" s="1054"/>
      <c r="F674" s="549">
        <v>36.8</v>
      </c>
      <c r="G674" s="549">
        <v>38.3</v>
      </c>
      <c r="H674" s="624">
        <v>26.8</v>
      </c>
    </row>
    <row r="675" spans="1:8" ht="14.25">
      <c r="A675" s="1048"/>
      <c r="B675" s="1066"/>
      <c r="C675" s="293">
        <v>2009</v>
      </c>
      <c r="D675" s="1054"/>
      <c r="E675" s="1054"/>
      <c r="F675" s="574" t="s">
        <v>573</v>
      </c>
      <c r="G675" s="574" t="s">
        <v>573</v>
      </c>
      <c r="H675" s="639" t="s">
        <v>573</v>
      </c>
    </row>
    <row r="676" spans="1:8" ht="14.25">
      <c r="A676" s="1048"/>
      <c r="B676" s="1066"/>
      <c r="C676" s="293">
        <v>2010</v>
      </c>
      <c r="D676" s="1054"/>
      <c r="E676" s="1054"/>
      <c r="F676" s="549"/>
      <c r="G676" s="549"/>
      <c r="H676" s="627"/>
    </row>
    <row r="677" spans="1:8" ht="14.25">
      <c r="A677" s="1048"/>
      <c r="B677" s="1066"/>
      <c r="C677" s="293">
        <v>2011</v>
      </c>
      <c r="D677" s="1054"/>
      <c r="E677" s="1054"/>
      <c r="F677" s="549"/>
      <c r="G677" s="549"/>
      <c r="H677" s="633"/>
    </row>
    <row r="678" spans="1:8" ht="14.25">
      <c r="A678" s="1048"/>
      <c r="B678" s="1066"/>
      <c r="C678" s="293">
        <v>2012</v>
      </c>
      <c r="D678" s="1054"/>
      <c r="E678" s="1054"/>
      <c r="F678" s="549"/>
      <c r="G678" s="549"/>
      <c r="H678" s="627"/>
    </row>
    <row r="679" spans="1:8" ht="14.25">
      <c r="A679" s="1048"/>
      <c r="B679" s="1066"/>
      <c r="C679" s="293">
        <v>2013</v>
      </c>
      <c r="D679" s="1054"/>
      <c r="E679" s="1054"/>
      <c r="F679" s="549"/>
      <c r="G679" s="549"/>
      <c r="H679" s="627"/>
    </row>
    <row r="680" spans="1:8" ht="14.25">
      <c r="A680" s="1048"/>
      <c r="B680" s="1066"/>
      <c r="C680" s="293">
        <v>2014</v>
      </c>
      <c r="D680" s="1054"/>
      <c r="E680" s="1054"/>
      <c r="F680" s="549"/>
      <c r="G680" s="549"/>
      <c r="H680" s="627"/>
    </row>
    <row r="681" spans="1:8" ht="15" thickBot="1">
      <c r="A681" s="1056"/>
      <c r="B681" s="1071"/>
      <c r="C681" s="300">
        <v>2015</v>
      </c>
      <c r="D681" s="1072"/>
      <c r="E681" s="1058"/>
      <c r="F681" s="551"/>
      <c r="G681" s="551"/>
      <c r="H681" s="628"/>
    </row>
    <row r="682" spans="1:8" ht="14.25">
      <c r="A682" s="1059">
        <v>23</v>
      </c>
      <c r="B682" s="1065" t="s">
        <v>798</v>
      </c>
      <c r="C682" s="290">
        <v>2007</v>
      </c>
      <c r="D682" s="1061" t="s">
        <v>5</v>
      </c>
      <c r="E682" s="1061" t="s">
        <v>506</v>
      </c>
      <c r="F682" s="573" t="s">
        <v>573</v>
      </c>
      <c r="G682" s="548">
        <v>105.8</v>
      </c>
      <c r="H682" s="634">
        <v>104.2</v>
      </c>
    </row>
    <row r="683" spans="1:8" ht="14.25">
      <c r="A683" s="1048"/>
      <c r="B683" s="1066"/>
      <c r="C683" s="293">
        <v>2008</v>
      </c>
      <c r="D683" s="1054"/>
      <c r="E683" s="1054"/>
      <c r="F683" s="574" t="s">
        <v>573</v>
      </c>
      <c r="G683" s="549">
        <v>103.9</v>
      </c>
      <c r="H683" s="624">
        <v>104.4</v>
      </c>
    </row>
    <row r="684" spans="1:8" ht="14.25">
      <c r="A684" s="1048"/>
      <c r="B684" s="1066"/>
      <c r="C684" s="293">
        <v>2009</v>
      </c>
      <c r="D684" s="1054"/>
      <c r="E684" s="1054"/>
      <c r="F684" s="574" t="s">
        <v>573</v>
      </c>
      <c r="G684" s="574" t="s">
        <v>573</v>
      </c>
      <c r="H684" s="639" t="s">
        <v>573</v>
      </c>
    </row>
    <row r="685" spans="1:8" ht="14.25">
      <c r="A685" s="1048"/>
      <c r="B685" s="1066"/>
      <c r="C685" s="293">
        <v>2010</v>
      </c>
      <c r="D685" s="1054"/>
      <c r="E685" s="1054"/>
      <c r="F685" s="549"/>
      <c r="G685" s="549"/>
      <c r="H685" s="627"/>
    </row>
    <row r="686" spans="1:8" ht="14.25">
      <c r="A686" s="1048"/>
      <c r="B686" s="1066"/>
      <c r="C686" s="293">
        <v>2011</v>
      </c>
      <c r="D686" s="1054"/>
      <c r="E686" s="1054"/>
      <c r="F686" s="549"/>
      <c r="G686" s="549"/>
      <c r="H686" s="633"/>
    </row>
    <row r="687" spans="1:8" ht="14.25">
      <c r="A687" s="1048"/>
      <c r="B687" s="1066"/>
      <c r="C687" s="293">
        <v>2012</v>
      </c>
      <c r="D687" s="1054"/>
      <c r="E687" s="1054"/>
      <c r="F687" s="549"/>
      <c r="G687" s="549"/>
      <c r="H687" s="627"/>
    </row>
    <row r="688" spans="1:8" ht="14.25">
      <c r="A688" s="1048"/>
      <c r="B688" s="1066"/>
      <c r="C688" s="293">
        <v>2013</v>
      </c>
      <c r="D688" s="1054"/>
      <c r="E688" s="1054"/>
      <c r="F688" s="549"/>
      <c r="G688" s="549"/>
      <c r="H688" s="627"/>
    </row>
    <row r="689" spans="1:8" ht="14.25">
      <c r="A689" s="1048"/>
      <c r="B689" s="1066"/>
      <c r="C689" s="293">
        <v>2014</v>
      </c>
      <c r="D689" s="1054"/>
      <c r="E689" s="1054"/>
      <c r="F689" s="549"/>
      <c r="G689" s="549"/>
      <c r="H689" s="627"/>
    </row>
    <row r="690" spans="1:8" ht="15" thickBot="1">
      <c r="A690" s="1056"/>
      <c r="B690" s="1071"/>
      <c r="C690" s="300">
        <v>2015</v>
      </c>
      <c r="D690" s="1072"/>
      <c r="E690" s="1058"/>
      <c r="F690" s="551"/>
      <c r="G690" s="551"/>
      <c r="H690" s="628"/>
    </row>
    <row r="691" spans="1:8" ht="14.25">
      <c r="A691" s="1059">
        <v>23</v>
      </c>
      <c r="B691" s="1065" t="s">
        <v>799</v>
      </c>
      <c r="C691" s="290">
        <v>2007</v>
      </c>
      <c r="D691" s="1061" t="s">
        <v>5</v>
      </c>
      <c r="E691" s="1061" t="s">
        <v>506</v>
      </c>
      <c r="F691" s="548">
        <v>29.4</v>
      </c>
      <c r="G691" s="548">
        <v>17.5</v>
      </c>
      <c r="H691" s="634">
        <v>18.6</v>
      </c>
    </row>
    <row r="692" spans="1:8" ht="14.25">
      <c r="A692" s="1048"/>
      <c r="B692" s="1066"/>
      <c r="C692" s="293">
        <v>2008</v>
      </c>
      <c r="D692" s="1054"/>
      <c r="E692" s="1054"/>
      <c r="F692" s="549">
        <v>29.4</v>
      </c>
      <c r="G692" s="549">
        <v>17.4</v>
      </c>
      <c r="H692" s="624">
        <v>18.5</v>
      </c>
    </row>
    <row r="693" spans="1:8" ht="14.25">
      <c r="A693" s="1048"/>
      <c r="B693" s="1066"/>
      <c r="C693" s="293">
        <v>2009</v>
      </c>
      <c r="D693" s="1054"/>
      <c r="E693" s="1054"/>
      <c r="F693" s="574" t="s">
        <v>573</v>
      </c>
      <c r="G693" s="574" t="s">
        <v>573</v>
      </c>
      <c r="H693" s="639" t="s">
        <v>573</v>
      </c>
    </row>
    <row r="694" spans="1:8" ht="14.25">
      <c r="A694" s="1048"/>
      <c r="B694" s="1066"/>
      <c r="C694" s="293">
        <v>2010</v>
      </c>
      <c r="D694" s="1054"/>
      <c r="E694" s="1054"/>
      <c r="F694" s="549"/>
      <c r="G694" s="549"/>
      <c r="H694" s="627"/>
    </row>
    <row r="695" spans="1:8" ht="14.25">
      <c r="A695" s="1048"/>
      <c r="B695" s="1066"/>
      <c r="C695" s="293">
        <v>2011</v>
      </c>
      <c r="D695" s="1054"/>
      <c r="E695" s="1054"/>
      <c r="F695" s="549"/>
      <c r="G695" s="549"/>
      <c r="H695" s="633"/>
    </row>
    <row r="696" spans="1:8" ht="14.25">
      <c r="A696" s="1048"/>
      <c r="B696" s="1066"/>
      <c r="C696" s="293">
        <v>2012</v>
      </c>
      <c r="D696" s="1054"/>
      <c r="E696" s="1054"/>
      <c r="F696" s="549"/>
      <c r="G696" s="549"/>
      <c r="H696" s="627"/>
    </row>
    <row r="697" spans="1:8" ht="14.25">
      <c r="A697" s="1048"/>
      <c r="B697" s="1066"/>
      <c r="C697" s="293">
        <v>2013</v>
      </c>
      <c r="D697" s="1054"/>
      <c r="E697" s="1054"/>
      <c r="F697" s="549"/>
      <c r="G697" s="549"/>
      <c r="H697" s="627"/>
    </row>
    <row r="698" spans="1:8" ht="14.25">
      <c r="A698" s="1048"/>
      <c r="B698" s="1066"/>
      <c r="C698" s="293">
        <v>2014</v>
      </c>
      <c r="D698" s="1054"/>
      <c r="E698" s="1054"/>
      <c r="F698" s="549"/>
      <c r="G698" s="549"/>
      <c r="H698" s="627"/>
    </row>
    <row r="699" spans="1:8" ht="15" thickBot="1">
      <c r="A699" s="1056"/>
      <c r="B699" s="1071"/>
      <c r="C699" s="300">
        <v>2015</v>
      </c>
      <c r="D699" s="1072"/>
      <c r="E699" s="1058"/>
      <c r="F699" s="551"/>
      <c r="G699" s="551"/>
      <c r="H699" s="628"/>
    </row>
    <row r="700" spans="1:8" ht="14.25">
      <c r="A700" s="1059">
        <v>23</v>
      </c>
      <c r="B700" s="1065" t="s">
        <v>800</v>
      </c>
      <c r="C700" s="290">
        <v>2007</v>
      </c>
      <c r="D700" s="1061" t="s">
        <v>5</v>
      </c>
      <c r="E700" s="1061" t="s">
        <v>506</v>
      </c>
      <c r="F700" s="573" t="s">
        <v>573</v>
      </c>
      <c r="G700" s="548">
        <v>101.9</v>
      </c>
      <c r="H700" s="634">
        <v>101.6</v>
      </c>
    </row>
    <row r="701" spans="1:8" ht="14.25">
      <c r="A701" s="1048"/>
      <c r="B701" s="1066"/>
      <c r="C701" s="293">
        <v>2008</v>
      </c>
      <c r="D701" s="1054"/>
      <c r="E701" s="1054"/>
      <c r="F701" s="574" t="s">
        <v>573</v>
      </c>
      <c r="G701" s="549">
        <v>101.2</v>
      </c>
      <c r="H701" s="624">
        <v>101.1</v>
      </c>
    </row>
    <row r="702" spans="1:8" ht="14.25">
      <c r="A702" s="1048"/>
      <c r="B702" s="1066"/>
      <c r="C702" s="293">
        <v>2009</v>
      </c>
      <c r="D702" s="1054"/>
      <c r="E702" s="1054"/>
      <c r="F702" s="574" t="s">
        <v>573</v>
      </c>
      <c r="G702" s="574" t="s">
        <v>573</v>
      </c>
      <c r="H702" s="639" t="s">
        <v>573</v>
      </c>
    </row>
    <row r="703" spans="1:8" ht="14.25">
      <c r="A703" s="1048"/>
      <c r="B703" s="1066"/>
      <c r="C703" s="293">
        <v>2010</v>
      </c>
      <c r="D703" s="1054"/>
      <c r="E703" s="1054"/>
      <c r="F703" s="549"/>
      <c r="G703" s="549"/>
      <c r="H703" s="627"/>
    </row>
    <row r="704" spans="1:8" ht="14.25">
      <c r="A704" s="1048"/>
      <c r="B704" s="1066"/>
      <c r="C704" s="293">
        <v>2011</v>
      </c>
      <c r="D704" s="1054"/>
      <c r="E704" s="1054"/>
      <c r="F704" s="549"/>
      <c r="G704" s="549"/>
      <c r="H704" s="633"/>
    </row>
    <row r="705" spans="1:8" ht="14.25">
      <c r="A705" s="1048"/>
      <c r="B705" s="1066"/>
      <c r="C705" s="293">
        <v>2012</v>
      </c>
      <c r="D705" s="1054"/>
      <c r="E705" s="1054"/>
      <c r="F705" s="549"/>
      <c r="G705" s="549"/>
      <c r="H705" s="627"/>
    </row>
    <row r="706" spans="1:8" ht="14.25">
      <c r="A706" s="1048"/>
      <c r="B706" s="1066"/>
      <c r="C706" s="293">
        <v>2013</v>
      </c>
      <c r="D706" s="1054"/>
      <c r="E706" s="1054"/>
      <c r="F706" s="549"/>
      <c r="G706" s="549"/>
      <c r="H706" s="627"/>
    </row>
    <row r="707" spans="1:8" ht="14.25">
      <c r="A707" s="1048"/>
      <c r="B707" s="1066"/>
      <c r="C707" s="293">
        <v>2014</v>
      </c>
      <c r="D707" s="1054"/>
      <c r="E707" s="1054"/>
      <c r="F707" s="549"/>
      <c r="G707" s="549"/>
      <c r="H707" s="627"/>
    </row>
    <row r="708" spans="1:8" ht="15" thickBot="1">
      <c r="A708" s="1056"/>
      <c r="B708" s="1071"/>
      <c r="C708" s="300">
        <v>2015</v>
      </c>
      <c r="D708" s="1072"/>
      <c r="E708" s="1058"/>
      <c r="F708" s="551"/>
      <c r="G708" s="551"/>
      <c r="H708" s="628"/>
    </row>
    <row r="709" spans="1:8" ht="14.25">
      <c r="A709" s="1059">
        <v>24</v>
      </c>
      <c r="B709" s="1060" t="s">
        <v>801</v>
      </c>
      <c r="C709" s="290">
        <v>2007</v>
      </c>
      <c r="D709" s="1061" t="s">
        <v>514</v>
      </c>
      <c r="E709" s="1061" t="s">
        <v>506</v>
      </c>
      <c r="F709" s="573" t="s">
        <v>573</v>
      </c>
      <c r="G709" s="548">
        <v>967</v>
      </c>
      <c r="H709" s="634">
        <v>699</v>
      </c>
    </row>
    <row r="710" spans="1:8" ht="14.25">
      <c r="A710" s="1048"/>
      <c r="B710" s="1051"/>
      <c r="C710" s="293">
        <v>2008</v>
      </c>
      <c r="D710" s="1054"/>
      <c r="E710" s="1054"/>
      <c r="F710" s="574" t="s">
        <v>573</v>
      </c>
      <c r="G710" s="549">
        <v>985</v>
      </c>
      <c r="H710" s="624">
        <v>715</v>
      </c>
    </row>
    <row r="711" spans="1:8" ht="14.25">
      <c r="A711" s="1048"/>
      <c r="B711" s="1051"/>
      <c r="C711" s="293">
        <v>2009</v>
      </c>
      <c r="D711" s="1054"/>
      <c r="E711" s="1054"/>
      <c r="F711" s="574" t="s">
        <v>573</v>
      </c>
      <c r="G711" s="549">
        <v>981</v>
      </c>
      <c r="H711" s="624">
        <v>724</v>
      </c>
    </row>
    <row r="712" spans="1:8" ht="14.25">
      <c r="A712" s="1048"/>
      <c r="B712" s="1051"/>
      <c r="C712" s="293">
        <v>2010</v>
      </c>
      <c r="D712" s="1054"/>
      <c r="E712" s="1054"/>
      <c r="F712" s="549"/>
      <c r="G712" s="549"/>
      <c r="H712" s="627"/>
    </row>
    <row r="713" spans="1:8" ht="14.25">
      <c r="A713" s="1048"/>
      <c r="B713" s="1051"/>
      <c r="C713" s="293">
        <v>2011</v>
      </c>
      <c r="D713" s="1054"/>
      <c r="E713" s="1054"/>
      <c r="F713" s="549"/>
      <c r="G713" s="549"/>
      <c r="H713" s="633"/>
    </row>
    <row r="714" spans="1:8" ht="14.25">
      <c r="A714" s="1048"/>
      <c r="B714" s="1051"/>
      <c r="C714" s="293">
        <v>2012</v>
      </c>
      <c r="D714" s="1054"/>
      <c r="E714" s="1054"/>
      <c r="F714" s="549"/>
      <c r="G714" s="549"/>
      <c r="H714" s="627"/>
    </row>
    <row r="715" spans="1:8" ht="14.25">
      <c r="A715" s="1048"/>
      <c r="B715" s="1051"/>
      <c r="C715" s="293">
        <v>2013</v>
      </c>
      <c r="D715" s="1054"/>
      <c r="E715" s="1054"/>
      <c r="F715" s="549"/>
      <c r="G715" s="549"/>
      <c r="H715" s="627"/>
    </row>
    <row r="716" spans="1:8" ht="14.25">
      <c r="A716" s="1048"/>
      <c r="B716" s="1051"/>
      <c r="C716" s="293">
        <v>2014</v>
      </c>
      <c r="D716" s="1054"/>
      <c r="E716" s="1054"/>
      <c r="F716" s="549"/>
      <c r="G716" s="549"/>
      <c r="H716" s="627"/>
    </row>
    <row r="717" spans="1:8" ht="15" thickBot="1">
      <c r="A717" s="1056"/>
      <c r="B717" s="1057"/>
      <c r="C717" s="300">
        <v>2015</v>
      </c>
      <c r="D717" s="1072"/>
      <c r="E717" s="1058"/>
      <c r="F717" s="551"/>
      <c r="G717" s="551"/>
      <c r="H717" s="628"/>
    </row>
    <row r="718" spans="1:8" ht="14.25">
      <c r="A718" s="1059">
        <v>24</v>
      </c>
      <c r="B718" s="1065" t="s">
        <v>802</v>
      </c>
      <c r="C718" s="290">
        <v>2007</v>
      </c>
      <c r="D718" s="1061" t="s">
        <v>514</v>
      </c>
      <c r="E718" s="1061" t="s">
        <v>572</v>
      </c>
      <c r="F718" s="573" t="s">
        <v>573</v>
      </c>
      <c r="G718" s="548">
        <v>966</v>
      </c>
      <c r="H718" s="679">
        <v>698.3</v>
      </c>
    </row>
    <row r="719" spans="1:8" ht="14.25">
      <c r="A719" s="1048"/>
      <c r="B719" s="1066"/>
      <c r="C719" s="293">
        <v>2008</v>
      </c>
      <c r="D719" s="1054"/>
      <c r="E719" s="1054"/>
      <c r="F719" s="574" t="s">
        <v>573</v>
      </c>
      <c r="G719" s="549">
        <v>984</v>
      </c>
      <c r="H719" s="633">
        <v>714.3</v>
      </c>
    </row>
    <row r="720" spans="1:8" ht="14.25">
      <c r="A720" s="1048"/>
      <c r="B720" s="1066"/>
      <c r="C720" s="293">
        <v>2009</v>
      </c>
      <c r="D720" s="1054"/>
      <c r="E720" s="1054"/>
      <c r="F720" s="574" t="s">
        <v>573</v>
      </c>
      <c r="G720" s="549">
        <v>980</v>
      </c>
      <c r="H720" s="633">
        <v>723.3</v>
      </c>
    </row>
    <row r="721" spans="1:8" ht="14.25">
      <c r="A721" s="1048"/>
      <c r="B721" s="1066"/>
      <c r="C721" s="293">
        <v>2010</v>
      </c>
      <c r="D721" s="1054"/>
      <c r="E721" s="1054"/>
      <c r="F721" s="549"/>
      <c r="G721" s="549"/>
      <c r="H721" s="627"/>
    </row>
    <row r="722" spans="1:8" ht="14.25">
      <c r="A722" s="1048"/>
      <c r="B722" s="1066"/>
      <c r="C722" s="293">
        <v>2011</v>
      </c>
      <c r="D722" s="1054"/>
      <c r="E722" s="1054"/>
      <c r="F722" s="549"/>
      <c r="G722" s="549"/>
      <c r="H722" s="633"/>
    </row>
    <row r="723" spans="1:8" ht="14.25">
      <c r="A723" s="1048"/>
      <c r="B723" s="1066"/>
      <c r="C723" s="293">
        <v>2012</v>
      </c>
      <c r="D723" s="1054"/>
      <c r="E723" s="1054"/>
      <c r="F723" s="549"/>
      <c r="G723" s="549"/>
      <c r="H723" s="627"/>
    </row>
    <row r="724" spans="1:8" ht="14.25">
      <c r="A724" s="1048"/>
      <c r="B724" s="1066"/>
      <c r="C724" s="293">
        <v>2013</v>
      </c>
      <c r="D724" s="1054"/>
      <c r="E724" s="1054"/>
      <c r="F724" s="549"/>
      <c r="G724" s="549"/>
      <c r="H724" s="627"/>
    </row>
    <row r="725" spans="1:8" ht="14.25">
      <c r="A725" s="1048"/>
      <c r="B725" s="1066"/>
      <c r="C725" s="293">
        <v>2014</v>
      </c>
      <c r="D725" s="1054"/>
      <c r="E725" s="1054"/>
      <c r="F725" s="549"/>
      <c r="G725" s="549"/>
      <c r="H725" s="627"/>
    </row>
    <row r="726" spans="1:8" ht="15" thickBot="1">
      <c r="A726" s="1056"/>
      <c r="B726" s="1071"/>
      <c r="C726" s="300">
        <v>2015</v>
      </c>
      <c r="D726" s="1072"/>
      <c r="E726" s="1058"/>
      <c r="F726" s="551"/>
      <c r="G726" s="551"/>
      <c r="H726" s="628"/>
    </row>
    <row r="727" spans="1:8" ht="14.25">
      <c r="A727" s="1059">
        <v>25</v>
      </c>
      <c r="B727" s="1060" t="s">
        <v>803</v>
      </c>
      <c r="C727" s="290">
        <v>2007</v>
      </c>
      <c r="D727" s="1061" t="s">
        <v>514</v>
      </c>
      <c r="E727" s="1061" t="s">
        <v>506</v>
      </c>
      <c r="F727" s="573" t="s">
        <v>573</v>
      </c>
      <c r="G727" s="630">
        <v>18515</v>
      </c>
      <c r="H727" s="634">
        <v>329</v>
      </c>
    </row>
    <row r="728" spans="1:8" ht="14.25">
      <c r="A728" s="1048"/>
      <c r="B728" s="1051"/>
      <c r="C728" s="293">
        <v>2008</v>
      </c>
      <c r="D728" s="1054"/>
      <c r="E728" s="1054"/>
      <c r="F728" s="574" t="s">
        <v>573</v>
      </c>
      <c r="G728" s="631">
        <v>21092</v>
      </c>
      <c r="H728" s="624">
        <v>329</v>
      </c>
    </row>
    <row r="729" spans="1:8" ht="14.25">
      <c r="A729" s="1048"/>
      <c r="B729" s="1051"/>
      <c r="C729" s="293">
        <v>2009</v>
      </c>
      <c r="D729" s="1054"/>
      <c r="E729" s="1054"/>
      <c r="F729" s="574" t="s">
        <v>573</v>
      </c>
      <c r="G729" s="631">
        <v>22176</v>
      </c>
      <c r="H729" s="624">
        <v>318</v>
      </c>
    </row>
    <row r="730" spans="1:8" ht="14.25">
      <c r="A730" s="1048"/>
      <c r="B730" s="1051"/>
      <c r="C730" s="293">
        <v>2010</v>
      </c>
      <c r="D730" s="1054"/>
      <c r="E730" s="1054"/>
      <c r="F730" s="574"/>
      <c r="G730" s="631"/>
      <c r="H730" s="624"/>
    </row>
    <row r="731" spans="1:8" ht="14.25">
      <c r="A731" s="1048"/>
      <c r="B731" s="1051"/>
      <c r="C731" s="293">
        <v>2011</v>
      </c>
      <c r="D731" s="1054"/>
      <c r="E731" s="1054"/>
      <c r="F731" s="549"/>
      <c r="G731" s="549"/>
      <c r="H731" s="633"/>
    </row>
    <row r="732" spans="1:8" ht="14.25">
      <c r="A732" s="1048"/>
      <c r="B732" s="1051"/>
      <c r="C732" s="293">
        <v>2012</v>
      </c>
      <c r="D732" s="1054"/>
      <c r="E732" s="1054"/>
      <c r="F732" s="549"/>
      <c r="G732" s="549"/>
      <c r="H732" s="627"/>
    </row>
    <row r="733" spans="1:8" ht="14.25">
      <c r="A733" s="1048"/>
      <c r="B733" s="1051"/>
      <c r="C733" s="293">
        <v>2013</v>
      </c>
      <c r="D733" s="1054"/>
      <c r="E733" s="1054"/>
      <c r="F733" s="549"/>
      <c r="G733" s="549"/>
      <c r="H733" s="627"/>
    </row>
    <row r="734" spans="1:8" ht="14.25">
      <c r="A734" s="1048"/>
      <c r="B734" s="1051"/>
      <c r="C734" s="293">
        <v>2014</v>
      </c>
      <c r="D734" s="1054"/>
      <c r="E734" s="1054"/>
      <c r="F734" s="549"/>
      <c r="G734" s="549"/>
      <c r="H734" s="627"/>
    </row>
    <row r="735" spans="1:8" ht="15" thickBot="1">
      <c r="A735" s="1056"/>
      <c r="B735" s="1057"/>
      <c r="C735" s="300">
        <v>2015</v>
      </c>
      <c r="D735" s="1072"/>
      <c r="E735" s="1058"/>
      <c r="F735" s="551"/>
      <c r="G735" s="551"/>
      <c r="H735" s="628"/>
    </row>
    <row r="736" spans="1:8" ht="14.25">
      <c r="A736" s="1059">
        <v>26</v>
      </c>
      <c r="B736" s="1060" t="s">
        <v>729</v>
      </c>
      <c r="C736" s="290">
        <v>2007</v>
      </c>
      <c r="D736" s="1061" t="s">
        <v>514</v>
      </c>
      <c r="E736" s="1061" t="s">
        <v>506</v>
      </c>
      <c r="F736" s="573" t="s">
        <v>573</v>
      </c>
      <c r="G736" s="548">
        <v>3.5</v>
      </c>
      <c r="H736" s="626">
        <v>0.3</v>
      </c>
    </row>
    <row r="737" spans="1:8" ht="14.25">
      <c r="A737" s="1048"/>
      <c r="B737" s="1051"/>
      <c r="C737" s="293">
        <v>2008</v>
      </c>
      <c r="D737" s="1054"/>
      <c r="E737" s="1054"/>
      <c r="F737" s="574" t="s">
        <v>573</v>
      </c>
      <c r="G737" s="680">
        <v>3.8</v>
      </c>
      <c r="H737" s="681">
        <v>0.3</v>
      </c>
    </row>
    <row r="738" spans="1:8" ht="14.25">
      <c r="A738" s="1048"/>
      <c r="B738" s="1051"/>
      <c r="C738" s="293">
        <v>2009</v>
      </c>
      <c r="D738" s="1054"/>
      <c r="E738" s="1054"/>
      <c r="F738" s="574" t="s">
        <v>573</v>
      </c>
      <c r="G738" s="549">
        <v>4</v>
      </c>
      <c r="H738" s="627">
        <v>0.4</v>
      </c>
    </row>
    <row r="739" spans="1:8" ht="14.25">
      <c r="A739" s="1048"/>
      <c r="B739" s="1051"/>
      <c r="C739" s="293">
        <v>2010</v>
      </c>
      <c r="D739" s="1054"/>
      <c r="E739" s="1054"/>
      <c r="F739" s="574"/>
      <c r="G739" s="631"/>
      <c r="H739" s="624"/>
    </row>
    <row r="740" spans="1:8" ht="14.25">
      <c r="A740" s="1048"/>
      <c r="B740" s="1051"/>
      <c r="C740" s="293">
        <v>2011</v>
      </c>
      <c r="D740" s="1054"/>
      <c r="E740" s="1054"/>
      <c r="F740" s="549"/>
      <c r="G740" s="549"/>
      <c r="H740" s="633"/>
    </row>
    <row r="741" spans="1:8" ht="14.25">
      <c r="A741" s="1048"/>
      <c r="B741" s="1051"/>
      <c r="C741" s="293">
        <v>2012</v>
      </c>
      <c r="D741" s="1054"/>
      <c r="E741" s="1054"/>
      <c r="F741" s="549"/>
      <c r="G741" s="549"/>
      <c r="H741" s="627"/>
    </row>
    <row r="742" spans="1:8" ht="14.25">
      <c r="A742" s="1048"/>
      <c r="B742" s="1051"/>
      <c r="C742" s="293">
        <v>2013</v>
      </c>
      <c r="D742" s="1054"/>
      <c r="E742" s="1054"/>
      <c r="F742" s="549"/>
      <c r="G742" s="549"/>
      <c r="H742" s="627"/>
    </row>
    <row r="743" spans="1:8" ht="14.25">
      <c r="A743" s="1048"/>
      <c r="B743" s="1051"/>
      <c r="C743" s="293">
        <v>2014</v>
      </c>
      <c r="D743" s="1054"/>
      <c r="E743" s="1054"/>
      <c r="F743" s="549"/>
      <c r="G743" s="549"/>
      <c r="H743" s="627"/>
    </row>
    <row r="744" spans="1:8" ht="15" thickBot="1">
      <c r="A744" s="1049"/>
      <c r="B744" s="1052"/>
      <c r="C744" s="296">
        <v>2015</v>
      </c>
      <c r="D744" s="1073"/>
      <c r="E744" s="1055"/>
      <c r="F744" s="554"/>
      <c r="G744" s="554"/>
      <c r="H744" s="629"/>
    </row>
    <row r="745" spans="1:8" ht="14.25">
      <c r="A745" s="1047">
        <v>27</v>
      </c>
      <c r="B745" s="1050" t="s">
        <v>804</v>
      </c>
      <c r="C745" s="299">
        <v>2007</v>
      </c>
      <c r="D745" s="1053" t="s">
        <v>161</v>
      </c>
      <c r="E745" s="1053" t="s">
        <v>506</v>
      </c>
      <c r="F745" s="670" t="s">
        <v>573</v>
      </c>
      <c r="G745" s="555">
        <v>5000</v>
      </c>
      <c r="H745" s="678">
        <v>2799</v>
      </c>
    </row>
    <row r="746" spans="1:8" ht="14.25">
      <c r="A746" s="1048"/>
      <c r="B746" s="1051"/>
      <c r="C746" s="293">
        <v>2008</v>
      </c>
      <c r="D746" s="1054"/>
      <c r="E746" s="1054"/>
      <c r="F746" s="574" t="s">
        <v>573</v>
      </c>
      <c r="G746" s="549">
        <v>5700</v>
      </c>
      <c r="H746" s="624">
        <v>3526</v>
      </c>
    </row>
    <row r="747" spans="1:8" ht="14.25">
      <c r="A747" s="1048"/>
      <c r="B747" s="1051"/>
      <c r="C747" s="293">
        <v>2009</v>
      </c>
      <c r="D747" s="1054"/>
      <c r="E747" s="1054"/>
      <c r="F747" s="574" t="s">
        <v>573</v>
      </c>
      <c r="G747" s="549">
        <v>5700</v>
      </c>
      <c r="H747" s="624">
        <v>3673</v>
      </c>
    </row>
    <row r="748" spans="1:8" ht="14.25">
      <c r="A748" s="1048"/>
      <c r="B748" s="1051"/>
      <c r="C748" s="293">
        <v>2010</v>
      </c>
      <c r="D748" s="1054"/>
      <c r="E748" s="1054"/>
      <c r="F748" s="549"/>
      <c r="G748" s="549"/>
      <c r="H748" s="627"/>
    </row>
    <row r="749" spans="1:8" ht="14.25">
      <c r="A749" s="1048"/>
      <c r="B749" s="1051"/>
      <c r="C749" s="293">
        <v>2011</v>
      </c>
      <c r="D749" s="1054"/>
      <c r="E749" s="1054"/>
      <c r="F749" s="549"/>
      <c r="G749" s="549"/>
      <c r="H749" s="633"/>
    </row>
    <row r="750" spans="1:8" ht="14.25">
      <c r="A750" s="1048"/>
      <c r="B750" s="1051"/>
      <c r="C750" s="293">
        <v>2012</v>
      </c>
      <c r="D750" s="1054"/>
      <c r="E750" s="1054"/>
      <c r="F750" s="549"/>
      <c r="G750" s="549"/>
      <c r="H750" s="627"/>
    </row>
    <row r="751" spans="1:8" ht="14.25">
      <c r="A751" s="1048"/>
      <c r="B751" s="1051"/>
      <c r="C751" s="293">
        <v>2013</v>
      </c>
      <c r="D751" s="1054"/>
      <c r="E751" s="1054"/>
      <c r="F751" s="549"/>
      <c r="G751" s="549"/>
      <c r="H751" s="627"/>
    </row>
    <row r="752" spans="1:8" ht="14.25">
      <c r="A752" s="1048"/>
      <c r="B752" s="1051"/>
      <c r="C752" s="293">
        <v>2014</v>
      </c>
      <c r="D752" s="1054"/>
      <c r="E752" s="1054"/>
      <c r="F752" s="549"/>
      <c r="G752" s="549"/>
      <c r="H752" s="627"/>
    </row>
    <row r="753" spans="1:8" ht="15" thickBot="1">
      <c r="A753" s="1056"/>
      <c r="B753" s="1057"/>
      <c r="C753" s="300">
        <v>2015</v>
      </c>
      <c r="D753" s="1072"/>
      <c r="E753" s="1058"/>
      <c r="F753" s="551"/>
      <c r="G753" s="551"/>
      <c r="H753" s="628"/>
    </row>
    <row r="754" spans="1:8" ht="14.25">
      <c r="A754" s="1062">
        <v>27</v>
      </c>
      <c r="B754" s="1065" t="s">
        <v>805</v>
      </c>
      <c r="C754" s="562">
        <v>2007</v>
      </c>
      <c r="D754" s="1068" t="s">
        <v>515</v>
      </c>
      <c r="E754" s="1068"/>
      <c r="F754" s="649" t="s">
        <v>7</v>
      </c>
      <c r="G754" s="572">
        <v>17222</v>
      </c>
      <c r="H754" s="643" t="s">
        <v>7</v>
      </c>
    </row>
    <row r="755" spans="1:8" ht="14.25">
      <c r="A755" s="1063"/>
      <c r="B755" s="1066"/>
      <c r="C755" s="564">
        <v>2008</v>
      </c>
      <c r="D755" s="1069"/>
      <c r="E755" s="1069"/>
      <c r="F755" s="566" t="s">
        <v>7</v>
      </c>
      <c r="G755" s="566">
        <v>10118</v>
      </c>
      <c r="H755" s="640" t="s">
        <v>7</v>
      </c>
    </row>
    <row r="756" spans="1:8" ht="14.25">
      <c r="A756" s="1063"/>
      <c r="B756" s="1066"/>
      <c r="C756" s="564">
        <v>2009</v>
      </c>
      <c r="D756" s="1069"/>
      <c r="E756" s="1069"/>
      <c r="F756" s="566" t="s">
        <v>7</v>
      </c>
      <c r="G756" s="566">
        <v>9950</v>
      </c>
      <c r="H756" s="640" t="s">
        <v>7</v>
      </c>
    </row>
    <row r="757" spans="1:8" ht="14.25">
      <c r="A757" s="1063"/>
      <c r="B757" s="1066"/>
      <c r="C757" s="564">
        <v>2010</v>
      </c>
      <c r="D757" s="1069"/>
      <c r="E757" s="1069"/>
      <c r="F757" s="566"/>
      <c r="G757" s="566"/>
      <c r="H757" s="637"/>
    </row>
    <row r="758" spans="1:8" ht="14.25">
      <c r="A758" s="1063"/>
      <c r="B758" s="1066"/>
      <c r="C758" s="564">
        <v>2011</v>
      </c>
      <c r="D758" s="1069"/>
      <c r="E758" s="1069"/>
      <c r="F758" s="566"/>
      <c r="G758" s="566"/>
      <c r="H758" s="669"/>
    </row>
    <row r="759" spans="1:8" ht="14.25">
      <c r="A759" s="1063"/>
      <c r="B759" s="1066"/>
      <c r="C759" s="564">
        <v>2012</v>
      </c>
      <c r="D759" s="1069"/>
      <c r="E759" s="1069"/>
      <c r="F759" s="566"/>
      <c r="G759" s="566"/>
      <c r="H759" s="637"/>
    </row>
    <row r="760" spans="1:8" ht="14.25">
      <c r="A760" s="1063"/>
      <c r="B760" s="1066"/>
      <c r="C760" s="564">
        <v>2013</v>
      </c>
      <c r="D760" s="1069"/>
      <c r="E760" s="1069"/>
      <c r="F760" s="566"/>
      <c r="G760" s="566"/>
      <c r="H760" s="637"/>
    </row>
    <row r="761" spans="1:8" ht="14.25">
      <c r="A761" s="1063"/>
      <c r="B761" s="1066"/>
      <c r="C761" s="564">
        <v>2014</v>
      </c>
      <c r="D761" s="1069"/>
      <c r="E761" s="1069"/>
      <c r="F761" s="566"/>
      <c r="G761" s="566"/>
      <c r="H761" s="637"/>
    </row>
    <row r="762" spans="1:8" ht="15" thickBot="1">
      <c r="A762" s="1075"/>
      <c r="B762" s="1071"/>
      <c r="C762" s="570">
        <v>2015</v>
      </c>
      <c r="D762" s="1076"/>
      <c r="E762" s="1077"/>
      <c r="F762" s="571"/>
      <c r="G762" s="571"/>
      <c r="H762" s="644"/>
    </row>
    <row r="763" spans="1:8" ht="14.25">
      <c r="A763" s="1059">
        <v>27</v>
      </c>
      <c r="B763" s="1060" t="s">
        <v>806</v>
      </c>
      <c r="C763" s="290">
        <v>2007</v>
      </c>
      <c r="D763" s="1061" t="s">
        <v>516</v>
      </c>
      <c r="E763" s="1061" t="s">
        <v>506</v>
      </c>
      <c r="F763" s="573" t="s">
        <v>573</v>
      </c>
      <c r="G763" s="630">
        <v>3419</v>
      </c>
      <c r="H763" s="634">
        <v>1589</v>
      </c>
    </row>
    <row r="764" spans="1:8" ht="14.25">
      <c r="A764" s="1048"/>
      <c r="B764" s="1051"/>
      <c r="C764" s="293">
        <v>2008</v>
      </c>
      <c r="D764" s="1054"/>
      <c r="E764" s="1054"/>
      <c r="F764" s="574" t="s">
        <v>573</v>
      </c>
      <c r="G764" s="631">
        <v>3733</v>
      </c>
      <c r="H764" s="624">
        <v>2035</v>
      </c>
    </row>
    <row r="765" spans="1:8" ht="14.25">
      <c r="A765" s="1048"/>
      <c r="B765" s="1051"/>
      <c r="C765" s="293">
        <v>2009</v>
      </c>
      <c r="D765" s="1054"/>
      <c r="E765" s="1054"/>
      <c r="F765" s="574" t="s">
        <v>573</v>
      </c>
      <c r="G765" s="631">
        <v>3415</v>
      </c>
      <c r="H765" s="624">
        <v>2078</v>
      </c>
    </row>
    <row r="766" spans="1:8" ht="14.25">
      <c r="A766" s="1048"/>
      <c r="B766" s="1051"/>
      <c r="C766" s="293">
        <v>2010</v>
      </c>
      <c r="D766" s="1054"/>
      <c r="E766" s="1054"/>
      <c r="F766" s="549"/>
      <c r="G766" s="549"/>
      <c r="H766" s="627"/>
    </row>
    <row r="767" spans="1:8" ht="14.25">
      <c r="A767" s="1048"/>
      <c r="B767" s="1051"/>
      <c r="C767" s="293">
        <v>2011</v>
      </c>
      <c r="D767" s="1054"/>
      <c r="E767" s="1054"/>
      <c r="F767" s="549"/>
      <c r="G767" s="549"/>
      <c r="H767" s="633"/>
    </row>
    <row r="768" spans="1:8" ht="14.25">
      <c r="A768" s="1048"/>
      <c r="B768" s="1051"/>
      <c r="C768" s="293">
        <v>2012</v>
      </c>
      <c r="D768" s="1054"/>
      <c r="E768" s="1054"/>
      <c r="F768" s="549"/>
      <c r="G768" s="549"/>
      <c r="H768" s="627"/>
    </row>
    <row r="769" spans="1:8" ht="14.25">
      <c r="A769" s="1048"/>
      <c r="B769" s="1051"/>
      <c r="C769" s="293">
        <v>2013</v>
      </c>
      <c r="D769" s="1054"/>
      <c r="E769" s="1054"/>
      <c r="F769" s="549"/>
      <c r="G769" s="549"/>
      <c r="H769" s="627"/>
    </row>
    <row r="770" spans="1:8" ht="14.25">
      <c r="A770" s="1048"/>
      <c r="B770" s="1051"/>
      <c r="C770" s="293">
        <v>2014</v>
      </c>
      <c r="D770" s="1054"/>
      <c r="E770" s="1054"/>
      <c r="F770" s="549"/>
      <c r="G770" s="549"/>
      <c r="H770" s="627"/>
    </row>
    <row r="771" spans="1:8" ht="15" thickBot="1">
      <c r="A771" s="1056"/>
      <c r="B771" s="1057"/>
      <c r="C771" s="300">
        <v>2015</v>
      </c>
      <c r="D771" s="1072"/>
      <c r="E771" s="1058"/>
      <c r="F771" s="551"/>
      <c r="G771" s="551"/>
      <c r="H771" s="628"/>
    </row>
    <row r="772" spans="1:8" ht="14.25">
      <c r="A772" s="1059">
        <v>27</v>
      </c>
      <c r="B772" s="1060" t="s">
        <v>807</v>
      </c>
      <c r="C772" s="290">
        <v>2007</v>
      </c>
      <c r="D772" s="1061" t="s">
        <v>5</v>
      </c>
      <c r="E772" s="1061" t="s">
        <v>506</v>
      </c>
      <c r="F772" s="573" t="s">
        <v>573</v>
      </c>
      <c r="G772" s="630">
        <v>68</v>
      </c>
      <c r="H772" s="634">
        <v>56.8</v>
      </c>
    </row>
    <row r="773" spans="1:8" ht="14.25">
      <c r="A773" s="1048"/>
      <c r="B773" s="1051"/>
      <c r="C773" s="293">
        <v>2008</v>
      </c>
      <c r="D773" s="1113"/>
      <c r="E773" s="1054"/>
      <c r="F773" s="574" t="s">
        <v>573</v>
      </c>
      <c r="G773" s="631">
        <v>65.5</v>
      </c>
      <c r="H773" s="624">
        <v>57.7</v>
      </c>
    </row>
    <row r="774" spans="1:8" ht="14.25">
      <c r="A774" s="1048"/>
      <c r="B774" s="1051"/>
      <c r="C774" s="293">
        <v>2009</v>
      </c>
      <c r="D774" s="1113"/>
      <c r="E774" s="1054"/>
      <c r="F774" s="574" t="s">
        <v>573</v>
      </c>
      <c r="G774" s="631">
        <v>59.6</v>
      </c>
      <c r="H774" s="624">
        <v>56.6</v>
      </c>
    </row>
    <row r="775" spans="1:8" ht="14.25">
      <c r="A775" s="1048"/>
      <c r="B775" s="1051"/>
      <c r="C775" s="293">
        <v>2010</v>
      </c>
      <c r="D775" s="1113"/>
      <c r="E775" s="1054"/>
      <c r="F775" s="549"/>
      <c r="G775" s="549"/>
      <c r="H775" s="627"/>
    </row>
    <row r="776" spans="1:8" ht="14.25">
      <c r="A776" s="1048"/>
      <c r="B776" s="1051"/>
      <c r="C776" s="293">
        <v>2011</v>
      </c>
      <c r="D776" s="1113"/>
      <c r="E776" s="1054"/>
      <c r="F776" s="549"/>
      <c r="G776" s="549"/>
      <c r="H776" s="633"/>
    </row>
    <row r="777" spans="1:8" ht="14.25">
      <c r="A777" s="1048"/>
      <c r="B777" s="1051"/>
      <c r="C777" s="293">
        <v>2012</v>
      </c>
      <c r="D777" s="1113"/>
      <c r="E777" s="1054"/>
      <c r="F777" s="549"/>
      <c r="G777" s="549"/>
      <c r="H777" s="627"/>
    </row>
    <row r="778" spans="1:8" ht="14.25">
      <c r="A778" s="1048"/>
      <c r="B778" s="1051"/>
      <c r="C778" s="293">
        <v>2013</v>
      </c>
      <c r="D778" s="1113"/>
      <c r="E778" s="1054"/>
      <c r="F778" s="549"/>
      <c r="G778" s="549"/>
      <c r="H778" s="627"/>
    </row>
    <row r="779" spans="1:8" ht="14.25">
      <c r="A779" s="1048"/>
      <c r="B779" s="1051"/>
      <c r="C779" s="293">
        <v>2014</v>
      </c>
      <c r="D779" s="1113"/>
      <c r="E779" s="1054"/>
      <c r="F779" s="549"/>
      <c r="G779" s="549"/>
      <c r="H779" s="627"/>
    </row>
    <row r="780" spans="1:8" ht="15" thickBot="1">
      <c r="A780" s="1056"/>
      <c r="B780" s="1057"/>
      <c r="C780" s="300">
        <v>2015</v>
      </c>
      <c r="D780" s="1114"/>
      <c r="E780" s="1058"/>
      <c r="F780" s="551"/>
      <c r="G780" s="551"/>
      <c r="H780" s="628"/>
    </row>
    <row r="781" spans="1:8" ht="14.25">
      <c r="A781" s="1059">
        <v>28</v>
      </c>
      <c r="B781" s="1060" t="s">
        <v>808</v>
      </c>
      <c r="C781" s="290">
        <v>2007</v>
      </c>
      <c r="D781" s="1061" t="s">
        <v>5</v>
      </c>
      <c r="E781" s="1061" t="s">
        <v>506</v>
      </c>
      <c r="F781" s="548">
        <v>1.83</v>
      </c>
      <c r="G781" s="548">
        <v>0.56</v>
      </c>
      <c r="H781" s="634">
        <v>0.44</v>
      </c>
    </row>
    <row r="782" spans="1:8" ht="14.25">
      <c r="A782" s="1048"/>
      <c r="B782" s="1051"/>
      <c r="C782" s="293">
        <v>2008</v>
      </c>
      <c r="D782" s="1054"/>
      <c r="E782" s="1054"/>
      <c r="F782" s="549">
        <v>1.9</v>
      </c>
      <c r="G782" s="549">
        <v>0.57</v>
      </c>
      <c r="H782" s="624">
        <v>0.54</v>
      </c>
    </row>
    <row r="783" spans="1:8" ht="14.25">
      <c r="A783" s="1048"/>
      <c r="B783" s="1051"/>
      <c r="C783" s="293">
        <v>2009</v>
      </c>
      <c r="D783" s="1054"/>
      <c r="E783" s="1054"/>
      <c r="F783" s="549">
        <v>2.01</v>
      </c>
      <c r="G783" s="549">
        <v>0.6</v>
      </c>
      <c r="H783" s="639">
        <v>0.48</v>
      </c>
    </row>
    <row r="784" spans="1:8" ht="14.25">
      <c r="A784" s="1048"/>
      <c r="B784" s="1051"/>
      <c r="C784" s="293">
        <v>2010</v>
      </c>
      <c r="D784" s="1054"/>
      <c r="E784" s="1054"/>
      <c r="F784" s="549"/>
      <c r="G784" s="549"/>
      <c r="H784" s="627"/>
    </row>
    <row r="785" spans="1:8" ht="14.25">
      <c r="A785" s="1048"/>
      <c r="B785" s="1051"/>
      <c r="C785" s="293">
        <v>2011</v>
      </c>
      <c r="D785" s="1054"/>
      <c r="E785" s="1054"/>
      <c r="F785" s="549"/>
      <c r="G785" s="549"/>
      <c r="H785" s="633"/>
    </row>
    <row r="786" spans="1:8" ht="14.25">
      <c r="A786" s="1048"/>
      <c r="B786" s="1051"/>
      <c r="C786" s="293">
        <v>2012</v>
      </c>
      <c r="D786" s="1054"/>
      <c r="E786" s="1054"/>
      <c r="F786" s="549"/>
      <c r="G786" s="549"/>
      <c r="H786" s="627"/>
    </row>
    <row r="787" spans="1:8" ht="14.25">
      <c r="A787" s="1048"/>
      <c r="B787" s="1051"/>
      <c r="C787" s="293">
        <v>2013</v>
      </c>
      <c r="D787" s="1054"/>
      <c r="E787" s="1054"/>
      <c r="F787" s="549"/>
      <c r="G787" s="549"/>
      <c r="H787" s="627"/>
    </row>
    <row r="788" spans="1:8" ht="14.25">
      <c r="A788" s="1048"/>
      <c r="B788" s="1051"/>
      <c r="C788" s="293">
        <v>2014</v>
      </c>
      <c r="D788" s="1054"/>
      <c r="E788" s="1054"/>
      <c r="F788" s="549"/>
      <c r="G788" s="549"/>
      <c r="H788" s="627"/>
    </row>
    <row r="789" spans="1:8" ht="15" thickBot="1">
      <c r="A789" s="1049"/>
      <c r="B789" s="1052"/>
      <c r="C789" s="296">
        <v>2015</v>
      </c>
      <c r="D789" s="1073"/>
      <c r="E789" s="1055"/>
      <c r="F789" s="554"/>
      <c r="G789" s="554"/>
      <c r="H789" s="629"/>
    </row>
    <row r="790" spans="1:8" ht="14.25">
      <c r="A790" s="1047">
        <v>28</v>
      </c>
      <c r="B790" s="1074" t="s">
        <v>809</v>
      </c>
      <c r="C790" s="299">
        <v>2007</v>
      </c>
      <c r="D790" s="1053" t="s">
        <v>5</v>
      </c>
      <c r="E790" s="1053" t="s">
        <v>577</v>
      </c>
      <c r="F790" s="555">
        <v>1.17</v>
      </c>
      <c r="G790" s="555">
        <v>0.14</v>
      </c>
      <c r="H790" s="678">
        <v>0.05</v>
      </c>
    </row>
    <row r="791" spans="1:8" ht="14.25">
      <c r="A791" s="1048"/>
      <c r="B791" s="1066"/>
      <c r="C791" s="293">
        <v>2008</v>
      </c>
      <c r="D791" s="1054"/>
      <c r="E791" s="1054"/>
      <c r="F791" s="549">
        <v>1.21</v>
      </c>
      <c r="G791" s="549">
        <v>0.15</v>
      </c>
      <c r="H791" s="624">
        <v>0.05</v>
      </c>
    </row>
    <row r="792" spans="1:8" ht="14.25">
      <c r="A792" s="1048"/>
      <c r="B792" s="1066"/>
      <c r="C792" s="293">
        <v>2009</v>
      </c>
      <c r="D792" s="1054"/>
      <c r="E792" s="1054"/>
      <c r="F792" s="549">
        <v>1.25</v>
      </c>
      <c r="G792" s="549">
        <v>0.15</v>
      </c>
      <c r="H792" s="624">
        <v>0.04175999999999999</v>
      </c>
    </row>
    <row r="793" spans="1:8" ht="14.25">
      <c r="A793" s="1048"/>
      <c r="B793" s="1066"/>
      <c r="C793" s="293">
        <v>2010</v>
      </c>
      <c r="D793" s="1054"/>
      <c r="E793" s="1054"/>
      <c r="F793" s="549"/>
      <c r="G793" s="549"/>
      <c r="H793" s="627"/>
    </row>
    <row r="794" spans="1:8" ht="14.25">
      <c r="A794" s="1048"/>
      <c r="B794" s="1066"/>
      <c r="C794" s="293">
        <v>2011</v>
      </c>
      <c r="D794" s="1054"/>
      <c r="E794" s="1054"/>
      <c r="F794" s="549"/>
      <c r="G794" s="549"/>
      <c r="H794" s="633"/>
    </row>
    <row r="795" spans="1:8" ht="14.25">
      <c r="A795" s="1048"/>
      <c r="B795" s="1066"/>
      <c r="C795" s="293">
        <v>2012</v>
      </c>
      <c r="D795" s="1054"/>
      <c r="E795" s="1054"/>
      <c r="F795" s="549"/>
      <c r="G795" s="549"/>
      <c r="H795" s="627"/>
    </row>
    <row r="796" spans="1:8" ht="14.25">
      <c r="A796" s="1048"/>
      <c r="B796" s="1066"/>
      <c r="C796" s="293">
        <v>2013</v>
      </c>
      <c r="D796" s="1054"/>
      <c r="E796" s="1054"/>
      <c r="F796" s="549"/>
      <c r="G796" s="549"/>
      <c r="H796" s="627"/>
    </row>
    <row r="797" spans="1:8" ht="14.25">
      <c r="A797" s="1048"/>
      <c r="B797" s="1066"/>
      <c r="C797" s="293">
        <v>2014</v>
      </c>
      <c r="D797" s="1054"/>
      <c r="E797" s="1054"/>
      <c r="F797" s="549"/>
      <c r="G797" s="549"/>
      <c r="H797" s="627"/>
    </row>
    <row r="798" spans="1:8" ht="15" thickBot="1">
      <c r="A798" s="1056"/>
      <c r="B798" s="1071"/>
      <c r="C798" s="300">
        <v>2015</v>
      </c>
      <c r="D798" s="1072"/>
      <c r="E798" s="1058"/>
      <c r="F798" s="551"/>
      <c r="G798" s="551"/>
      <c r="H798" s="628"/>
    </row>
    <row r="799" spans="1:8" ht="14.25">
      <c r="A799" s="1059">
        <v>29</v>
      </c>
      <c r="B799" s="1060" t="s">
        <v>730</v>
      </c>
      <c r="C799" s="290">
        <v>2007</v>
      </c>
      <c r="D799" s="1061" t="s">
        <v>517</v>
      </c>
      <c r="E799" s="1061" t="s">
        <v>506</v>
      </c>
      <c r="F799" s="573" t="s">
        <v>573</v>
      </c>
      <c r="G799" s="630">
        <v>75309.1</v>
      </c>
      <c r="H799" s="634">
        <v>3265.4</v>
      </c>
    </row>
    <row r="800" spans="1:8" ht="14.25">
      <c r="A800" s="1048"/>
      <c r="B800" s="1051"/>
      <c r="C800" s="293">
        <v>2008</v>
      </c>
      <c r="D800" s="1054"/>
      <c r="E800" s="1054"/>
      <c r="F800" s="574" t="s">
        <v>573</v>
      </c>
      <c r="G800" s="631">
        <v>74595.8</v>
      </c>
      <c r="H800" s="624">
        <v>3337.7</v>
      </c>
    </row>
    <row r="801" spans="1:8" ht="14.25">
      <c r="A801" s="1048"/>
      <c r="B801" s="1051"/>
      <c r="C801" s="293">
        <v>2009</v>
      </c>
      <c r="D801" s="1054"/>
      <c r="E801" s="1054"/>
      <c r="F801" s="574" t="s">
        <v>573</v>
      </c>
      <c r="G801" s="631">
        <v>73580.7</v>
      </c>
      <c r="H801" s="624">
        <v>3079.6</v>
      </c>
    </row>
    <row r="802" spans="1:8" ht="14.25">
      <c r="A802" s="1048"/>
      <c r="B802" s="1051"/>
      <c r="C802" s="293">
        <v>2010</v>
      </c>
      <c r="D802" s="1054"/>
      <c r="E802" s="1054"/>
      <c r="F802" s="549"/>
      <c r="G802" s="549"/>
      <c r="H802" s="627"/>
    </row>
    <row r="803" spans="1:8" ht="14.25">
      <c r="A803" s="1048"/>
      <c r="B803" s="1051"/>
      <c r="C803" s="293">
        <v>2011</v>
      </c>
      <c r="D803" s="1054"/>
      <c r="E803" s="1054"/>
      <c r="F803" s="549"/>
      <c r="G803" s="549"/>
      <c r="H803" s="633"/>
    </row>
    <row r="804" spans="1:8" ht="14.25">
      <c r="A804" s="1048"/>
      <c r="B804" s="1051"/>
      <c r="C804" s="293">
        <v>2012</v>
      </c>
      <c r="D804" s="1054"/>
      <c r="E804" s="1054"/>
      <c r="F804" s="549"/>
      <c r="G804" s="549"/>
      <c r="H804" s="627"/>
    </row>
    <row r="805" spans="1:8" ht="14.25">
      <c r="A805" s="1048"/>
      <c r="B805" s="1051"/>
      <c r="C805" s="293">
        <v>2013</v>
      </c>
      <c r="D805" s="1054"/>
      <c r="E805" s="1054"/>
      <c r="F805" s="549"/>
      <c r="G805" s="549"/>
      <c r="H805" s="627"/>
    </row>
    <row r="806" spans="1:8" ht="14.25">
      <c r="A806" s="1048"/>
      <c r="B806" s="1051"/>
      <c r="C806" s="293">
        <v>2014</v>
      </c>
      <c r="D806" s="1054"/>
      <c r="E806" s="1054"/>
      <c r="F806" s="549"/>
      <c r="G806" s="549"/>
      <c r="H806" s="627"/>
    </row>
    <row r="807" spans="1:8" ht="15" thickBot="1">
      <c r="A807" s="1056"/>
      <c r="B807" s="1057"/>
      <c r="C807" s="300">
        <v>2015</v>
      </c>
      <c r="D807" s="1072"/>
      <c r="E807" s="1058"/>
      <c r="F807" s="551"/>
      <c r="G807" s="551"/>
      <c r="H807" s="628"/>
    </row>
    <row r="808" spans="1:8" ht="14.25">
      <c r="A808" s="1059">
        <v>30</v>
      </c>
      <c r="B808" s="1065" t="s">
        <v>810</v>
      </c>
      <c r="C808" s="290">
        <v>2007</v>
      </c>
      <c r="D808" s="1061" t="s">
        <v>5</v>
      </c>
      <c r="E808" s="1061" t="s">
        <v>577</v>
      </c>
      <c r="F808" s="573" t="s">
        <v>573</v>
      </c>
      <c r="G808" s="548">
        <v>31.8</v>
      </c>
      <c r="H808" s="634">
        <v>31.1</v>
      </c>
    </row>
    <row r="809" spans="1:8" ht="14.25">
      <c r="A809" s="1048"/>
      <c r="B809" s="1066"/>
      <c r="C809" s="293">
        <v>2008</v>
      </c>
      <c r="D809" s="1054"/>
      <c r="E809" s="1054"/>
      <c r="F809" s="574" t="s">
        <v>573</v>
      </c>
      <c r="G809" s="574" t="s">
        <v>573</v>
      </c>
      <c r="H809" s="639" t="s">
        <v>573</v>
      </c>
    </row>
    <row r="810" spans="1:8" ht="14.25">
      <c r="A810" s="1048"/>
      <c r="B810" s="1066"/>
      <c r="C810" s="293">
        <v>2009</v>
      </c>
      <c r="D810" s="1054"/>
      <c r="E810" s="1054"/>
      <c r="F810" s="574" t="s">
        <v>573</v>
      </c>
      <c r="G810" s="549">
        <v>31.9</v>
      </c>
      <c r="H810" s="624">
        <v>31.722054380664655</v>
      </c>
    </row>
    <row r="811" spans="1:8" ht="14.25">
      <c r="A811" s="1048"/>
      <c r="B811" s="1066"/>
      <c r="C811" s="293">
        <v>2010</v>
      </c>
      <c r="D811" s="1054"/>
      <c r="E811" s="1054"/>
      <c r="F811" s="549"/>
      <c r="G811" s="549"/>
      <c r="H811" s="627"/>
    </row>
    <row r="812" spans="1:8" ht="14.25">
      <c r="A812" s="1048"/>
      <c r="B812" s="1066"/>
      <c r="C812" s="293">
        <v>2011</v>
      </c>
      <c r="D812" s="1054"/>
      <c r="E812" s="1054"/>
      <c r="F812" s="549"/>
      <c r="G812" s="549"/>
      <c r="H812" s="633"/>
    </row>
    <row r="813" spans="1:8" ht="14.25">
      <c r="A813" s="1048"/>
      <c r="B813" s="1066"/>
      <c r="C813" s="293">
        <v>2012</v>
      </c>
      <c r="D813" s="1054"/>
      <c r="E813" s="1054"/>
      <c r="F813" s="549"/>
      <c r="G813" s="549"/>
      <c r="H813" s="627"/>
    </row>
    <row r="814" spans="1:8" ht="14.25">
      <c r="A814" s="1048"/>
      <c r="B814" s="1066"/>
      <c r="C814" s="293">
        <v>2013</v>
      </c>
      <c r="D814" s="1054"/>
      <c r="E814" s="1054"/>
      <c r="F814" s="549"/>
      <c r="G814" s="549"/>
      <c r="H814" s="627"/>
    </row>
    <row r="815" spans="1:8" ht="14.25">
      <c r="A815" s="1048"/>
      <c r="B815" s="1066"/>
      <c r="C815" s="293">
        <v>2014</v>
      </c>
      <c r="D815" s="1054"/>
      <c r="E815" s="1054"/>
      <c r="F815" s="549"/>
      <c r="G815" s="549"/>
      <c r="H815" s="627"/>
    </row>
    <row r="816" spans="1:8" ht="15" thickBot="1">
      <c r="A816" s="1049"/>
      <c r="B816" s="1067"/>
      <c r="C816" s="296">
        <v>2015</v>
      </c>
      <c r="D816" s="1073"/>
      <c r="E816" s="1055"/>
      <c r="F816" s="554"/>
      <c r="G816" s="554"/>
      <c r="H816" s="629"/>
    </row>
    <row r="817" spans="1:8" ht="14.25">
      <c r="A817" s="1047">
        <v>31</v>
      </c>
      <c r="B817" s="1074" t="s">
        <v>731</v>
      </c>
      <c r="C817" s="299">
        <v>2007</v>
      </c>
      <c r="D817" s="1053" t="s">
        <v>518</v>
      </c>
      <c r="E817" s="1053" t="s">
        <v>578</v>
      </c>
      <c r="F817" s="555" t="s">
        <v>7</v>
      </c>
      <c r="G817" s="555">
        <v>5176</v>
      </c>
      <c r="H817" s="678">
        <v>234</v>
      </c>
    </row>
    <row r="818" spans="1:8" ht="14.25">
      <c r="A818" s="1048"/>
      <c r="B818" s="1066"/>
      <c r="C818" s="293">
        <v>2008</v>
      </c>
      <c r="D818" s="1054"/>
      <c r="E818" s="1054"/>
      <c r="F818" s="549" t="s">
        <v>7</v>
      </c>
      <c r="G818" s="549">
        <v>5222</v>
      </c>
      <c r="H818" s="624">
        <v>261</v>
      </c>
    </row>
    <row r="819" spans="1:8" ht="14.25">
      <c r="A819" s="1048"/>
      <c r="B819" s="1066"/>
      <c r="C819" s="293">
        <v>2009</v>
      </c>
      <c r="D819" s="1054"/>
      <c r="E819" s="1054"/>
      <c r="F819" s="549" t="s">
        <v>7</v>
      </c>
      <c r="G819" s="549">
        <v>5609</v>
      </c>
      <c r="H819" s="624">
        <v>250</v>
      </c>
    </row>
    <row r="820" spans="1:8" ht="14.25">
      <c r="A820" s="1048"/>
      <c r="B820" s="1066"/>
      <c r="C820" s="293">
        <v>2010</v>
      </c>
      <c r="D820" s="1054"/>
      <c r="E820" s="1054"/>
      <c r="F820" s="549"/>
      <c r="G820" s="549"/>
      <c r="H820" s="627"/>
    </row>
    <row r="821" spans="1:8" ht="14.25">
      <c r="A821" s="1048"/>
      <c r="B821" s="1066"/>
      <c r="C821" s="293">
        <v>2011</v>
      </c>
      <c r="D821" s="1054"/>
      <c r="E821" s="1054"/>
      <c r="F821" s="549"/>
      <c r="G821" s="549"/>
      <c r="H821" s="633"/>
    </row>
    <row r="822" spans="1:8" ht="14.25">
      <c r="A822" s="1048"/>
      <c r="B822" s="1066"/>
      <c r="C822" s="293">
        <v>2012</v>
      </c>
      <c r="D822" s="1054"/>
      <c r="E822" s="1054"/>
      <c r="F822" s="549"/>
      <c r="G822" s="549"/>
      <c r="H822" s="627"/>
    </row>
    <row r="823" spans="1:8" ht="14.25">
      <c r="A823" s="1048"/>
      <c r="B823" s="1066"/>
      <c r="C823" s="293">
        <v>2013</v>
      </c>
      <c r="D823" s="1054"/>
      <c r="E823" s="1054"/>
      <c r="F823" s="549"/>
      <c r="G823" s="549"/>
      <c r="H823" s="627"/>
    </row>
    <row r="824" spans="1:8" ht="14.25">
      <c r="A824" s="1048"/>
      <c r="B824" s="1066"/>
      <c r="C824" s="293">
        <v>2014</v>
      </c>
      <c r="D824" s="1054"/>
      <c r="E824" s="1054"/>
      <c r="F824" s="549"/>
      <c r="G824" s="549"/>
      <c r="H824" s="627"/>
    </row>
    <row r="825" spans="1:8" ht="15" thickBot="1">
      <c r="A825" s="1056"/>
      <c r="B825" s="1071"/>
      <c r="C825" s="300">
        <v>2015</v>
      </c>
      <c r="D825" s="1072"/>
      <c r="E825" s="1058"/>
      <c r="F825" s="551"/>
      <c r="G825" s="551"/>
      <c r="H825" s="628"/>
    </row>
    <row r="826" spans="1:8" ht="14.25">
      <c r="A826" s="1059">
        <v>32</v>
      </c>
      <c r="B826" s="1065" t="s">
        <v>811</v>
      </c>
      <c r="C826" s="290">
        <v>2007</v>
      </c>
      <c r="D826" s="1061" t="s">
        <v>518</v>
      </c>
      <c r="E826" s="1061" t="s">
        <v>578</v>
      </c>
      <c r="F826" s="548" t="s">
        <v>7</v>
      </c>
      <c r="G826" s="682">
        <v>14.72</v>
      </c>
      <c r="H826" s="683">
        <v>13.29</v>
      </c>
    </row>
    <row r="827" spans="1:8" ht="14.25">
      <c r="A827" s="1048"/>
      <c r="B827" s="1066"/>
      <c r="C827" s="293">
        <v>2008</v>
      </c>
      <c r="D827" s="1054"/>
      <c r="E827" s="1054"/>
      <c r="F827" s="549" t="s">
        <v>7</v>
      </c>
      <c r="G827" s="646">
        <v>14.71</v>
      </c>
      <c r="H827" s="684">
        <v>11.42</v>
      </c>
    </row>
    <row r="828" spans="1:8" ht="14.25">
      <c r="A828" s="1048"/>
      <c r="B828" s="1066"/>
      <c r="C828" s="293">
        <v>2009</v>
      </c>
      <c r="D828" s="1054"/>
      <c r="E828" s="1054"/>
      <c r="F828" s="549" t="s">
        <v>7</v>
      </c>
      <c r="G828" s="549" t="s">
        <v>7</v>
      </c>
      <c r="H828" s="624" t="s">
        <v>7</v>
      </c>
    </row>
    <row r="829" spans="1:8" ht="14.25">
      <c r="A829" s="1048"/>
      <c r="B829" s="1066"/>
      <c r="C829" s="293">
        <v>2010</v>
      </c>
      <c r="D829" s="1054"/>
      <c r="E829" s="1054"/>
      <c r="F829" s="549"/>
      <c r="G829" s="549"/>
      <c r="H829" s="627"/>
    </row>
    <row r="830" spans="1:8" ht="14.25">
      <c r="A830" s="1048"/>
      <c r="B830" s="1066"/>
      <c r="C830" s="293">
        <v>2011</v>
      </c>
      <c r="D830" s="1054"/>
      <c r="E830" s="1054"/>
      <c r="F830" s="549"/>
      <c r="G830" s="549"/>
      <c r="H830" s="633"/>
    </row>
    <row r="831" spans="1:8" ht="14.25">
      <c r="A831" s="1048"/>
      <c r="B831" s="1066"/>
      <c r="C831" s="293">
        <v>2012</v>
      </c>
      <c r="D831" s="1054"/>
      <c r="E831" s="1054"/>
      <c r="F831" s="549"/>
      <c r="G831" s="549"/>
      <c r="H831" s="627"/>
    </row>
    <row r="832" spans="1:8" ht="14.25">
      <c r="A832" s="1048"/>
      <c r="B832" s="1066"/>
      <c r="C832" s="293">
        <v>2013</v>
      </c>
      <c r="D832" s="1054"/>
      <c r="E832" s="1054"/>
      <c r="F832" s="549"/>
      <c r="G832" s="549"/>
      <c r="H832" s="627"/>
    </row>
    <row r="833" spans="1:8" ht="14.25">
      <c r="A833" s="1048"/>
      <c r="B833" s="1066"/>
      <c r="C833" s="293">
        <v>2014</v>
      </c>
      <c r="D833" s="1054"/>
      <c r="E833" s="1054"/>
      <c r="F833" s="549"/>
      <c r="G833" s="549"/>
      <c r="H833" s="627"/>
    </row>
    <row r="834" spans="1:8" ht="15" thickBot="1">
      <c r="A834" s="1049"/>
      <c r="B834" s="1067"/>
      <c r="C834" s="296">
        <v>2015</v>
      </c>
      <c r="D834" s="1073"/>
      <c r="E834" s="1055"/>
      <c r="F834" s="554"/>
      <c r="G834" s="554"/>
      <c r="H834" s="629"/>
    </row>
    <row r="835" spans="1:8" ht="15" thickBot="1">
      <c r="A835" s="1110" t="s">
        <v>812</v>
      </c>
      <c r="B835" s="1111"/>
      <c r="C835" s="1111"/>
      <c r="D835" s="1111"/>
      <c r="E835" s="1111"/>
      <c r="F835" s="1111"/>
      <c r="G835" s="1111"/>
      <c r="H835" s="1112"/>
    </row>
    <row r="836" spans="1:8" ht="14.25">
      <c r="A836" s="1059">
        <v>33</v>
      </c>
      <c r="B836" s="1065" t="s">
        <v>813</v>
      </c>
      <c r="C836" s="290">
        <v>2007</v>
      </c>
      <c r="D836" s="1061" t="s">
        <v>732</v>
      </c>
      <c r="E836" s="1061" t="s">
        <v>578</v>
      </c>
      <c r="F836" s="573" t="s">
        <v>573</v>
      </c>
      <c r="G836" s="548">
        <v>197.3</v>
      </c>
      <c r="H836" s="634">
        <v>118.5</v>
      </c>
    </row>
    <row r="837" spans="1:8" ht="14.25">
      <c r="A837" s="1048"/>
      <c r="B837" s="1066"/>
      <c r="C837" s="293">
        <v>2008</v>
      </c>
      <c r="D837" s="1054"/>
      <c r="E837" s="1054"/>
      <c r="F837" s="574" t="s">
        <v>573</v>
      </c>
      <c r="G837" s="549">
        <v>245</v>
      </c>
      <c r="H837" s="624">
        <v>135</v>
      </c>
    </row>
    <row r="838" spans="1:8" ht="14.25">
      <c r="A838" s="1048"/>
      <c r="B838" s="1066"/>
      <c r="C838" s="293">
        <v>2009</v>
      </c>
      <c r="D838" s="1054"/>
      <c r="E838" s="1054"/>
      <c r="F838" s="574" t="s">
        <v>573</v>
      </c>
      <c r="G838" s="549" t="s">
        <v>7</v>
      </c>
      <c r="H838" s="639" t="s">
        <v>7</v>
      </c>
    </row>
    <row r="839" spans="1:8" ht="14.25">
      <c r="A839" s="1048"/>
      <c r="B839" s="1066"/>
      <c r="C839" s="293">
        <v>2010</v>
      </c>
      <c r="D839" s="1054"/>
      <c r="E839" s="1054"/>
      <c r="F839" s="549"/>
      <c r="G839" s="549"/>
      <c r="H839" s="627"/>
    </row>
    <row r="840" spans="1:8" ht="14.25">
      <c r="A840" s="1048"/>
      <c r="B840" s="1066"/>
      <c r="C840" s="293">
        <v>2011</v>
      </c>
      <c r="D840" s="1054"/>
      <c r="E840" s="1054"/>
      <c r="F840" s="549"/>
      <c r="G840" s="549"/>
      <c r="H840" s="633"/>
    </row>
    <row r="841" spans="1:8" ht="14.25">
      <c r="A841" s="1048"/>
      <c r="B841" s="1066"/>
      <c r="C841" s="293">
        <v>2012</v>
      </c>
      <c r="D841" s="1054"/>
      <c r="E841" s="1054"/>
      <c r="F841" s="549"/>
      <c r="G841" s="549"/>
      <c r="H841" s="627"/>
    </row>
    <row r="842" spans="1:8" ht="14.25">
      <c r="A842" s="1048"/>
      <c r="B842" s="1066"/>
      <c r="C842" s="293">
        <v>2013</v>
      </c>
      <c r="D842" s="1054"/>
      <c r="E842" s="1054"/>
      <c r="F842" s="549"/>
      <c r="G842" s="549"/>
      <c r="H842" s="627"/>
    </row>
    <row r="843" spans="1:8" ht="14.25">
      <c r="A843" s="1048"/>
      <c r="B843" s="1066"/>
      <c r="C843" s="293">
        <v>2014</v>
      </c>
      <c r="D843" s="1054"/>
      <c r="E843" s="1054"/>
      <c r="F843" s="549"/>
      <c r="G843" s="549"/>
      <c r="H843" s="627"/>
    </row>
    <row r="844" spans="1:8" ht="15" thickBot="1">
      <c r="A844" s="1049"/>
      <c r="B844" s="1067"/>
      <c r="C844" s="296">
        <v>2015</v>
      </c>
      <c r="D844" s="1073"/>
      <c r="E844" s="1055"/>
      <c r="F844" s="554"/>
      <c r="G844" s="554"/>
      <c r="H844" s="629"/>
    </row>
    <row r="845" spans="1:8" ht="14.25">
      <c r="A845" s="1059" t="s">
        <v>733</v>
      </c>
      <c r="B845" s="1065" t="s">
        <v>814</v>
      </c>
      <c r="C845" s="290">
        <v>2007</v>
      </c>
      <c r="D845" s="1061" t="s">
        <v>5</v>
      </c>
      <c r="E845" s="1061" t="s">
        <v>578</v>
      </c>
      <c r="F845" s="573" t="s">
        <v>573</v>
      </c>
      <c r="G845" s="548">
        <v>92.5</v>
      </c>
      <c r="H845" s="634">
        <v>85.5</v>
      </c>
    </row>
    <row r="846" spans="1:8" ht="14.25">
      <c r="A846" s="1048"/>
      <c r="B846" s="1066"/>
      <c r="C846" s="293">
        <v>2008</v>
      </c>
      <c r="D846" s="1054"/>
      <c r="E846" s="1054"/>
      <c r="F846" s="574" t="s">
        <v>573</v>
      </c>
      <c r="G846" s="549">
        <v>80.9</v>
      </c>
      <c r="H846" s="624">
        <v>71.2</v>
      </c>
    </row>
    <row r="847" spans="1:8" ht="14.25">
      <c r="A847" s="1048"/>
      <c r="B847" s="1066"/>
      <c r="C847" s="293">
        <v>2009</v>
      </c>
      <c r="D847" s="1054"/>
      <c r="E847" s="1054"/>
      <c r="F847" s="574" t="s">
        <v>573</v>
      </c>
      <c r="G847" s="549">
        <v>80.4</v>
      </c>
      <c r="H847" s="639">
        <v>88.1</v>
      </c>
    </row>
    <row r="848" spans="1:8" ht="14.25">
      <c r="A848" s="1048"/>
      <c r="B848" s="1066"/>
      <c r="C848" s="293">
        <v>2010</v>
      </c>
      <c r="D848" s="1054"/>
      <c r="E848" s="1054"/>
      <c r="F848" s="549"/>
      <c r="G848" s="549"/>
      <c r="H848" s="627"/>
    </row>
    <row r="849" spans="1:8" ht="14.25">
      <c r="A849" s="1048"/>
      <c r="B849" s="1066"/>
      <c r="C849" s="293">
        <v>2011</v>
      </c>
      <c r="D849" s="1054"/>
      <c r="E849" s="1054"/>
      <c r="F849" s="549"/>
      <c r="G849" s="549"/>
      <c r="H849" s="633"/>
    </row>
    <row r="850" spans="1:8" ht="14.25">
      <c r="A850" s="1048"/>
      <c r="B850" s="1066"/>
      <c r="C850" s="293">
        <v>2012</v>
      </c>
      <c r="D850" s="1054"/>
      <c r="E850" s="1054"/>
      <c r="F850" s="549"/>
      <c r="G850" s="549"/>
      <c r="H850" s="627"/>
    </row>
    <row r="851" spans="1:8" ht="14.25">
      <c r="A851" s="1048"/>
      <c r="B851" s="1066"/>
      <c r="C851" s="293">
        <v>2013</v>
      </c>
      <c r="D851" s="1054"/>
      <c r="E851" s="1054"/>
      <c r="F851" s="549"/>
      <c r="G851" s="549"/>
      <c r="H851" s="627"/>
    </row>
    <row r="852" spans="1:8" ht="14.25">
      <c r="A852" s="1048"/>
      <c r="B852" s="1066"/>
      <c r="C852" s="293">
        <v>2014</v>
      </c>
      <c r="D852" s="1054"/>
      <c r="E852" s="1054"/>
      <c r="F852" s="549"/>
      <c r="G852" s="549"/>
      <c r="H852" s="627"/>
    </row>
    <row r="853" spans="1:8" ht="15" thickBot="1">
      <c r="A853" s="1056"/>
      <c r="B853" s="1071"/>
      <c r="C853" s="300">
        <v>2015</v>
      </c>
      <c r="D853" s="1072"/>
      <c r="E853" s="1058"/>
      <c r="F853" s="551"/>
      <c r="G853" s="551"/>
      <c r="H853" s="628"/>
    </row>
    <row r="854" spans="1:8" ht="14.25">
      <c r="A854" s="1059" t="s">
        <v>734</v>
      </c>
      <c r="B854" s="1065" t="s">
        <v>815</v>
      </c>
      <c r="C854" s="290">
        <v>2007</v>
      </c>
      <c r="D854" s="1061" t="s">
        <v>732</v>
      </c>
      <c r="E854" s="1061" t="s">
        <v>578</v>
      </c>
      <c r="F854" s="573" t="s">
        <v>573</v>
      </c>
      <c r="G854" s="548">
        <v>1511.4</v>
      </c>
      <c r="H854" s="634">
        <v>594.7</v>
      </c>
    </row>
    <row r="855" spans="1:8" ht="14.25">
      <c r="A855" s="1048"/>
      <c r="B855" s="1066"/>
      <c r="C855" s="293">
        <v>2008</v>
      </c>
      <c r="D855" s="1054"/>
      <c r="E855" s="1054"/>
      <c r="F855" s="574" t="s">
        <v>573</v>
      </c>
      <c r="G855" s="549">
        <v>1930.414</v>
      </c>
      <c r="H855" s="624">
        <v>1372.661</v>
      </c>
    </row>
    <row r="856" spans="1:8" ht="14.25">
      <c r="A856" s="1048"/>
      <c r="B856" s="1066"/>
      <c r="C856" s="293">
        <v>2009</v>
      </c>
      <c r="D856" s="1054"/>
      <c r="E856" s="1054"/>
      <c r="F856" s="574" t="s">
        <v>573</v>
      </c>
      <c r="G856" s="549" t="s">
        <v>7</v>
      </c>
      <c r="H856" s="639" t="s">
        <v>7</v>
      </c>
    </row>
    <row r="857" spans="1:8" ht="14.25">
      <c r="A857" s="1048"/>
      <c r="B857" s="1066"/>
      <c r="C857" s="293">
        <v>2010</v>
      </c>
      <c r="D857" s="1054"/>
      <c r="E857" s="1054"/>
      <c r="F857" s="549"/>
      <c r="G857" s="549"/>
      <c r="H857" s="627"/>
    </row>
    <row r="858" spans="1:8" ht="14.25">
      <c r="A858" s="1048"/>
      <c r="B858" s="1066"/>
      <c r="C858" s="293">
        <v>2011</v>
      </c>
      <c r="D858" s="1054"/>
      <c r="E858" s="1054"/>
      <c r="F858" s="549"/>
      <c r="G858" s="549"/>
      <c r="H858" s="633"/>
    </row>
    <row r="859" spans="1:8" ht="14.25">
      <c r="A859" s="1048"/>
      <c r="B859" s="1066"/>
      <c r="C859" s="293">
        <v>2012</v>
      </c>
      <c r="D859" s="1054"/>
      <c r="E859" s="1054"/>
      <c r="F859" s="549"/>
      <c r="G859" s="549"/>
      <c r="H859" s="627"/>
    </row>
    <row r="860" spans="1:8" ht="14.25">
      <c r="A860" s="1048"/>
      <c r="B860" s="1066"/>
      <c r="C860" s="293">
        <v>2013</v>
      </c>
      <c r="D860" s="1054"/>
      <c r="E860" s="1054"/>
      <c r="F860" s="549"/>
      <c r="G860" s="549"/>
      <c r="H860" s="627"/>
    </row>
    <row r="861" spans="1:8" ht="14.25">
      <c r="A861" s="1048"/>
      <c r="B861" s="1066"/>
      <c r="C861" s="293">
        <v>2014</v>
      </c>
      <c r="D861" s="1054"/>
      <c r="E861" s="1054"/>
      <c r="F861" s="549"/>
      <c r="G861" s="549"/>
      <c r="H861" s="627"/>
    </row>
    <row r="862" spans="1:8" ht="15" thickBot="1">
      <c r="A862" s="1056"/>
      <c r="B862" s="1071"/>
      <c r="C862" s="300">
        <v>2015</v>
      </c>
      <c r="D862" s="1072"/>
      <c r="E862" s="1058"/>
      <c r="F862" s="551"/>
      <c r="G862" s="551"/>
      <c r="H862" s="628"/>
    </row>
    <row r="863" spans="1:8" ht="14.25">
      <c r="A863" s="1059" t="s">
        <v>734</v>
      </c>
      <c r="B863" s="1065" t="s">
        <v>816</v>
      </c>
      <c r="C863" s="290">
        <v>2007</v>
      </c>
      <c r="D863" s="1061" t="s">
        <v>5</v>
      </c>
      <c r="E863" s="1061" t="s">
        <v>578</v>
      </c>
      <c r="F863" s="573" t="s">
        <v>573</v>
      </c>
      <c r="G863" s="548">
        <v>94.2</v>
      </c>
      <c r="H863" s="634">
        <v>101.1</v>
      </c>
    </row>
    <row r="864" spans="1:8" ht="14.25">
      <c r="A864" s="1048"/>
      <c r="B864" s="1066"/>
      <c r="C864" s="293">
        <v>2008</v>
      </c>
      <c r="D864" s="1054"/>
      <c r="E864" s="1054"/>
      <c r="F864" s="574" t="s">
        <v>573</v>
      </c>
      <c r="G864" s="549">
        <v>72.9</v>
      </c>
      <c r="H864" s="624">
        <v>64.7</v>
      </c>
    </row>
    <row r="865" spans="1:8" ht="14.25">
      <c r="A865" s="1048"/>
      <c r="B865" s="1066"/>
      <c r="C865" s="293">
        <v>2009</v>
      </c>
      <c r="D865" s="1054"/>
      <c r="E865" s="1054"/>
      <c r="F865" s="574" t="s">
        <v>573</v>
      </c>
      <c r="G865" s="549">
        <v>78.3</v>
      </c>
      <c r="H865" s="639">
        <v>43.3</v>
      </c>
    </row>
    <row r="866" spans="1:8" ht="14.25">
      <c r="A866" s="1048"/>
      <c r="B866" s="1066"/>
      <c r="C866" s="293">
        <v>2010</v>
      </c>
      <c r="D866" s="1054"/>
      <c r="E866" s="1054"/>
      <c r="F866" s="549"/>
      <c r="G866" s="549"/>
      <c r="H866" s="627"/>
    </row>
    <row r="867" spans="1:8" ht="14.25">
      <c r="A867" s="1048"/>
      <c r="B867" s="1066"/>
      <c r="C867" s="293">
        <v>2011</v>
      </c>
      <c r="D867" s="1054"/>
      <c r="E867" s="1054"/>
      <c r="F867" s="549"/>
      <c r="G867" s="549"/>
      <c r="H867" s="633"/>
    </row>
    <row r="868" spans="1:8" ht="14.25">
      <c r="A868" s="1048"/>
      <c r="B868" s="1066"/>
      <c r="C868" s="293">
        <v>2012</v>
      </c>
      <c r="D868" s="1054"/>
      <c r="E868" s="1054"/>
      <c r="F868" s="549"/>
      <c r="G868" s="549"/>
      <c r="H868" s="627"/>
    </row>
    <row r="869" spans="1:8" ht="14.25">
      <c r="A869" s="1048"/>
      <c r="B869" s="1066"/>
      <c r="C869" s="293">
        <v>2013</v>
      </c>
      <c r="D869" s="1054"/>
      <c r="E869" s="1054"/>
      <c r="F869" s="549"/>
      <c r="G869" s="549"/>
      <c r="H869" s="627"/>
    </row>
    <row r="870" spans="1:8" ht="14.25">
      <c r="A870" s="1048"/>
      <c r="B870" s="1066"/>
      <c r="C870" s="293">
        <v>2014</v>
      </c>
      <c r="D870" s="1054"/>
      <c r="E870" s="1054"/>
      <c r="F870" s="549"/>
      <c r="G870" s="549"/>
      <c r="H870" s="627"/>
    </row>
    <row r="871" spans="1:8" ht="15" thickBot="1">
      <c r="A871" s="1056"/>
      <c r="B871" s="1071"/>
      <c r="C871" s="300">
        <v>2015</v>
      </c>
      <c r="D871" s="1072"/>
      <c r="E871" s="1058"/>
      <c r="F871" s="551"/>
      <c r="G871" s="551"/>
      <c r="H871" s="628"/>
    </row>
    <row r="872" spans="1:8" ht="14.25">
      <c r="A872" s="1059" t="s">
        <v>734</v>
      </c>
      <c r="B872" s="1065" t="s">
        <v>817</v>
      </c>
      <c r="C872" s="290">
        <v>2007</v>
      </c>
      <c r="D872" s="1061" t="s">
        <v>732</v>
      </c>
      <c r="E872" s="1061" t="s">
        <v>578</v>
      </c>
      <c r="F872" s="548" t="s">
        <v>573</v>
      </c>
      <c r="G872" s="548">
        <v>1033</v>
      </c>
      <c r="H872" s="634">
        <v>338.2</v>
      </c>
    </row>
    <row r="873" spans="1:8" ht="14.25">
      <c r="A873" s="1048"/>
      <c r="B873" s="1066"/>
      <c r="C873" s="293">
        <v>2008</v>
      </c>
      <c r="D873" s="1054"/>
      <c r="E873" s="1054"/>
      <c r="F873" s="549" t="s">
        <v>573</v>
      </c>
      <c r="G873" s="549">
        <v>1058.817</v>
      </c>
      <c r="H873" s="624">
        <v>877.557</v>
      </c>
    </row>
    <row r="874" spans="1:8" ht="14.25">
      <c r="A874" s="1048"/>
      <c r="B874" s="1066"/>
      <c r="C874" s="293">
        <v>2009</v>
      </c>
      <c r="D874" s="1054"/>
      <c r="E874" s="1054"/>
      <c r="F874" s="549" t="s">
        <v>573</v>
      </c>
      <c r="G874" s="549" t="s">
        <v>7</v>
      </c>
      <c r="H874" s="639" t="s">
        <v>7</v>
      </c>
    </row>
    <row r="875" spans="1:8" ht="14.25">
      <c r="A875" s="1048"/>
      <c r="B875" s="1066"/>
      <c r="C875" s="293">
        <v>2010</v>
      </c>
      <c r="D875" s="1054"/>
      <c r="E875" s="1054"/>
      <c r="F875" s="549"/>
      <c r="G875" s="549"/>
      <c r="H875" s="627"/>
    </row>
    <row r="876" spans="1:8" ht="14.25">
      <c r="A876" s="1048"/>
      <c r="B876" s="1066"/>
      <c r="C876" s="293">
        <v>2011</v>
      </c>
      <c r="D876" s="1054"/>
      <c r="E876" s="1054"/>
      <c r="F876" s="549"/>
      <c r="G876" s="549"/>
      <c r="H876" s="633"/>
    </row>
    <row r="877" spans="1:8" ht="14.25">
      <c r="A877" s="1048"/>
      <c r="B877" s="1066"/>
      <c r="C877" s="293">
        <v>2012</v>
      </c>
      <c r="D877" s="1054"/>
      <c r="E877" s="1054"/>
      <c r="F877" s="549"/>
      <c r="G877" s="549"/>
      <c r="H877" s="627"/>
    </row>
    <row r="878" spans="1:8" ht="14.25">
      <c r="A878" s="1048"/>
      <c r="B878" s="1066"/>
      <c r="C878" s="293">
        <v>2013</v>
      </c>
      <c r="D878" s="1054"/>
      <c r="E878" s="1054"/>
      <c r="F878" s="549"/>
      <c r="G878" s="549"/>
      <c r="H878" s="627"/>
    </row>
    <row r="879" spans="1:8" ht="14.25">
      <c r="A879" s="1048"/>
      <c r="B879" s="1066"/>
      <c r="C879" s="293">
        <v>2014</v>
      </c>
      <c r="D879" s="1054"/>
      <c r="E879" s="1054"/>
      <c r="F879" s="549"/>
      <c r="G879" s="549"/>
      <c r="H879" s="627"/>
    </row>
    <row r="880" spans="1:8" ht="15" thickBot="1">
      <c r="A880" s="1056"/>
      <c r="B880" s="1071"/>
      <c r="C880" s="300">
        <v>2015</v>
      </c>
      <c r="D880" s="1072"/>
      <c r="E880" s="1058"/>
      <c r="F880" s="551"/>
      <c r="G880" s="551"/>
      <c r="H880" s="628"/>
    </row>
    <row r="881" spans="1:8" ht="14.25">
      <c r="A881" s="1059" t="s">
        <v>734</v>
      </c>
      <c r="B881" s="1065" t="s">
        <v>818</v>
      </c>
      <c r="C881" s="290">
        <v>2007</v>
      </c>
      <c r="D881" s="1061" t="s">
        <v>5</v>
      </c>
      <c r="E881" s="1061" t="s">
        <v>578</v>
      </c>
      <c r="F881" s="548" t="s">
        <v>573</v>
      </c>
      <c r="G881" s="548">
        <v>99.7</v>
      </c>
      <c r="H881" s="626">
        <v>106.1</v>
      </c>
    </row>
    <row r="882" spans="1:8" ht="14.25">
      <c r="A882" s="1048"/>
      <c r="B882" s="1066"/>
      <c r="C882" s="293">
        <v>2008</v>
      </c>
      <c r="D882" s="1054"/>
      <c r="E882" s="1054"/>
      <c r="F882" s="549" t="s">
        <v>573</v>
      </c>
      <c r="G882" s="549">
        <v>91.8</v>
      </c>
      <c r="H882" s="627">
        <v>86.4</v>
      </c>
    </row>
    <row r="883" spans="1:8" ht="14.25">
      <c r="A883" s="1048"/>
      <c r="B883" s="1066"/>
      <c r="C883" s="293">
        <v>2009</v>
      </c>
      <c r="D883" s="1054"/>
      <c r="E883" s="1054"/>
      <c r="F883" s="549" t="s">
        <v>573</v>
      </c>
      <c r="G883" s="549">
        <v>97.6</v>
      </c>
      <c r="H883" s="627">
        <v>38.5</v>
      </c>
    </row>
    <row r="884" spans="1:8" ht="14.25">
      <c r="A884" s="1048"/>
      <c r="B884" s="1066"/>
      <c r="C884" s="293">
        <v>2010</v>
      </c>
      <c r="D884" s="1054"/>
      <c r="E884" s="1054"/>
      <c r="F884" s="549"/>
      <c r="G884" s="549"/>
      <c r="H884" s="627"/>
    </row>
    <row r="885" spans="1:8" ht="14.25">
      <c r="A885" s="1048"/>
      <c r="B885" s="1066"/>
      <c r="C885" s="293">
        <v>2011</v>
      </c>
      <c r="D885" s="1054"/>
      <c r="E885" s="1054"/>
      <c r="F885" s="549"/>
      <c r="G885" s="549"/>
      <c r="H885" s="633"/>
    </row>
    <row r="886" spans="1:8" ht="14.25">
      <c r="A886" s="1048"/>
      <c r="B886" s="1066"/>
      <c r="C886" s="293">
        <v>2012</v>
      </c>
      <c r="D886" s="1054"/>
      <c r="E886" s="1054"/>
      <c r="F886" s="549"/>
      <c r="G886" s="549"/>
      <c r="H886" s="627"/>
    </row>
    <row r="887" spans="1:8" ht="14.25">
      <c r="A887" s="1048"/>
      <c r="B887" s="1066"/>
      <c r="C887" s="293">
        <v>2013</v>
      </c>
      <c r="D887" s="1054"/>
      <c r="E887" s="1054"/>
      <c r="F887" s="549"/>
      <c r="G887" s="549"/>
      <c r="H887" s="627"/>
    </row>
    <row r="888" spans="1:8" ht="14.25">
      <c r="A888" s="1048"/>
      <c r="B888" s="1066"/>
      <c r="C888" s="293">
        <v>2014</v>
      </c>
      <c r="D888" s="1054"/>
      <c r="E888" s="1054"/>
      <c r="F888" s="549"/>
      <c r="G888" s="549"/>
      <c r="H888" s="627"/>
    </row>
    <row r="889" spans="1:8" ht="15" thickBot="1">
      <c r="A889" s="1049"/>
      <c r="B889" s="1067"/>
      <c r="C889" s="296">
        <v>2015</v>
      </c>
      <c r="D889" s="1073"/>
      <c r="E889" s="1055"/>
      <c r="F889" s="554"/>
      <c r="G889" s="554"/>
      <c r="H889" s="629"/>
    </row>
    <row r="890" spans="1:8" ht="14.25">
      <c r="A890" s="1047">
        <v>34</v>
      </c>
      <c r="B890" s="1050" t="s">
        <v>819</v>
      </c>
      <c r="C890" s="299">
        <v>2007</v>
      </c>
      <c r="D890" s="1053" t="s">
        <v>509</v>
      </c>
      <c r="E890" s="1053" t="s">
        <v>506</v>
      </c>
      <c r="F890" s="555" t="s">
        <v>573</v>
      </c>
      <c r="G890" s="555">
        <v>22987.9</v>
      </c>
      <c r="H890" s="678">
        <v>994.093</v>
      </c>
    </row>
    <row r="891" spans="1:8" ht="14.25">
      <c r="A891" s="1048"/>
      <c r="B891" s="1051"/>
      <c r="C891" s="293">
        <v>2008</v>
      </c>
      <c r="D891" s="1054"/>
      <c r="E891" s="1054"/>
      <c r="F891" s="549" t="s">
        <v>573</v>
      </c>
      <c r="G891" s="549">
        <v>23259.5</v>
      </c>
      <c r="H891" s="624">
        <v>999.242</v>
      </c>
    </row>
    <row r="892" spans="1:8" ht="14.25">
      <c r="A892" s="1048"/>
      <c r="B892" s="1051"/>
      <c r="C892" s="293">
        <v>2009</v>
      </c>
      <c r="D892" s="1054"/>
      <c r="E892" s="1054"/>
      <c r="F892" s="549" t="s">
        <v>573</v>
      </c>
      <c r="G892" s="549">
        <v>23474.5</v>
      </c>
      <c r="H892" s="624">
        <v>1006.008</v>
      </c>
    </row>
    <row r="893" spans="1:8" ht="14.25">
      <c r="A893" s="1048"/>
      <c r="B893" s="1051"/>
      <c r="C893" s="293">
        <v>2010</v>
      </c>
      <c r="D893" s="1054"/>
      <c r="E893" s="1054"/>
      <c r="F893" s="549"/>
      <c r="G893" s="549"/>
      <c r="H893" s="623"/>
    </row>
    <row r="894" spans="1:8" ht="14.25">
      <c r="A894" s="1048"/>
      <c r="B894" s="1051"/>
      <c r="C894" s="293">
        <v>2011</v>
      </c>
      <c r="D894" s="1054"/>
      <c r="E894" s="1054"/>
      <c r="F894" s="549"/>
      <c r="G894" s="549"/>
      <c r="H894" s="623"/>
    </row>
    <row r="895" spans="1:8" ht="14.25">
      <c r="A895" s="1048"/>
      <c r="B895" s="1051"/>
      <c r="C895" s="293">
        <v>2012</v>
      </c>
      <c r="D895" s="1054"/>
      <c r="E895" s="1054"/>
      <c r="F895" s="549"/>
      <c r="G895" s="549"/>
      <c r="H895" s="623"/>
    </row>
    <row r="896" spans="1:8" ht="14.25">
      <c r="A896" s="1048"/>
      <c r="B896" s="1051"/>
      <c r="C896" s="293">
        <v>2013</v>
      </c>
      <c r="D896" s="1054"/>
      <c r="E896" s="1054"/>
      <c r="F896" s="549"/>
      <c r="G896" s="549"/>
      <c r="H896" s="623"/>
    </row>
    <row r="897" spans="1:8" ht="14.25">
      <c r="A897" s="1048"/>
      <c r="B897" s="1051"/>
      <c r="C897" s="293">
        <v>2014</v>
      </c>
      <c r="D897" s="1054"/>
      <c r="E897" s="1054"/>
      <c r="F897" s="549"/>
      <c r="G897" s="549"/>
      <c r="H897" s="623"/>
    </row>
    <row r="898" spans="1:8" ht="15" thickBot="1">
      <c r="A898" s="1049"/>
      <c r="B898" s="1052"/>
      <c r="C898" s="296">
        <v>2015</v>
      </c>
      <c r="D898" s="1073"/>
      <c r="E898" s="1055"/>
      <c r="F898" s="554"/>
      <c r="G898" s="554"/>
      <c r="H898" s="625"/>
    </row>
    <row r="899" spans="1:8" ht="14.25">
      <c r="A899" s="1047">
        <v>34</v>
      </c>
      <c r="B899" s="1050" t="s">
        <v>820</v>
      </c>
      <c r="C899" s="299">
        <v>2007</v>
      </c>
      <c r="D899" s="1053" t="s">
        <v>5</v>
      </c>
      <c r="E899" s="1053" t="s">
        <v>506</v>
      </c>
      <c r="F899" s="555" t="s">
        <v>573</v>
      </c>
      <c r="G899" s="555">
        <v>60.3</v>
      </c>
      <c r="H899" s="678">
        <v>45.9</v>
      </c>
    </row>
    <row r="900" spans="1:8" ht="14.25">
      <c r="A900" s="1048"/>
      <c r="B900" s="1051"/>
      <c r="C900" s="293">
        <v>2008</v>
      </c>
      <c r="D900" s="1054"/>
      <c r="E900" s="1054"/>
      <c r="F900" s="549" t="s">
        <v>573</v>
      </c>
      <c r="G900" s="549">
        <v>61</v>
      </c>
      <c r="H900" s="624">
        <v>46.2</v>
      </c>
    </row>
    <row r="901" spans="1:8" ht="14.25">
      <c r="A901" s="1048"/>
      <c r="B901" s="1051"/>
      <c r="C901" s="293">
        <v>2009</v>
      </c>
      <c r="D901" s="1054"/>
      <c r="E901" s="1054"/>
      <c r="F901" s="549" t="s">
        <v>573</v>
      </c>
      <c r="G901" s="549">
        <v>61.5</v>
      </c>
      <c r="H901" s="624">
        <v>46.6</v>
      </c>
    </row>
    <row r="902" spans="1:8" ht="14.25">
      <c r="A902" s="1048"/>
      <c r="B902" s="1051"/>
      <c r="C902" s="293">
        <v>2010</v>
      </c>
      <c r="D902" s="1054"/>
      <c r="E902" s="1054"/>
      <c r="F902" s="549"/>
      <c r="G902" s="549"/>
      <c r="H902" s="627"/>
    </row>
    <row r="903" spans="1:8" ht="14.25">
      <c r="A903" s="1048"/>
      <c r="B903" s="1051"/>
      <c r="C903" s="293">
        <v>2011</v>
      </c>
      <c r="D903" s="1054"/>
      <c r="E903" s="1054"/>
      <c r="F903" s="549"/>
      <c r="G903" s="549"/>
      <c r="H903" s="633"/>
    </row>
    <row r="904" spans="1:8" ht="14.25">
      <c r="A904" s="1048"/>
      <c r="B904" s="1051"/>
      <c r="C904" s="293">
        <v>2012</v>
      </c>
      <c r="D904" s="1054"/>
      <c r="E904" s="1054"/>
      <c r="F904" s="549"/>
      <c r="G904" s="549"/>
      <c r="H904" s="627"/>
    </row>
    <row r="905" spans="1:8" ht="14.25">
      <c r="A905" s="1048"/>
      <c r="B905" s="1051"/>
      <c r="C905" s="293">
        <v>2013</v>
      </c>
      <c r="D905" s="1054"/>
      <c r="E905" s="1054"/>
      <c r="F905" s="549"/>
      <c r="G905" s="549"/>
      <c r="H905" s="627"/>
    </row>
    <row r="906" spans="1:8" ht="14.25">
      <c r="A906" s="1048"/>
      <c r="B906" s="1051"/>
      <c r="C906" s="293">
        <v>2014</v>
      </c>
      <c r="D906" s="1054"/>
      <c r="E906" s="1054"/>
      <c r="F906" s="549"/>
      <c r="G906" s="549"/>
      <c r="H906" s="627"/>
    </row>
    <row r="907" spans="1:8" ht="15" thickBot="1">
      <c r="A907" s="1056"/>
      <c r="B907" s="1057"/>
      <c r="C907" s="300">
        <v>2015</v>
      </c>
      <c r="D907" s="1072"/>
      <c r="E907" s="1058"/>
      <c r="F907" s="551"/>
      <c r="G907" s="551"/>
      <c r="H907" s="628"/>
    </row>
    <row r="908" spans="1:8" ht="14.25">
      <c r="A908" s="1059">
        <v>34</v>
      </c>
      <c r="B908" s="1060" t="s">
        <v>821</v>
      </c>
      <c r="C908" s="290">
        <v>2007</v>
      </c>
      <c r="D908" s="1061" t="s">
        <v>509</v>
      </c>
      <c r="E908" s="1061" t="s">
        <v>506</v>
      </c>
      <c r="F908" s="548" t="s">
        <v>573</v>
      </c>
      <c r="G908" s="548">
        <v>3158.3</v>
      </c>
      <c r="H908" s="634">
        <v>132.9</v>
      </c>
    </row>
    <row r="909" spans="1:8" ht="14.25">
      <c r="A909" s="1048"/>
      <c r="B909" s="1051"/>
      <c r="C909" s="293">
        <v>2008</v>
      </c>
      <c r="D909" s="1054"/>
      <c r="E909" s="1054"/>
      <c r="F909" s="549" t="s">
        <v>573</v>
      </c>
      <c r="G909" s="549">
        <v>3351.4</v>
      </c>
      <c r="H909" s="624">
        <v>138.7</v>
      </c>
    </row>
    <row r="910" spans="1:8" ht="14.25">
      <c r="A910" s="1048"/>
      <c r="B910" s="1051"/>
      <c r="C910" s="293">
        <v>2009</v>
      </c>
      <c r="D910" s="1054"/>
      <c r="E910" s="1054"/>
      <c r="F910" s="549" t="s">
        <v>573</v>
      </c>
      <c r="G910" s="549">
        <v>3503.2</v>
      </c>
      <c r="H910" s="624">
        <v>144.4</v>
      </c>
    </row>
    <row r="911" spans="1:8" ht="14.25">
      <c r="A911" s="1048"/>
      <c r="B911" s="1051"/>
      <c r="C911" s="293">
        <v>2010</v>
      </c>
      <c r="D911" s="1054"/>
      <c r="E911" s="1054"/>
      <c r="F911" s="549"/>
      <c r="G911" s="549"/>
      <c r="H911" s="627"/>
    </row>
    <row r="912" spans="1:8" ht="14.25">
      <c r="A912" s="1048"/>
      <c r="B912" s="1051"/>
      <c r="C912" s="293">
        <v>2011</v>
      </c>
      <c r="D912" s="1054"/>
      <c r="E912" s="1054"/>
      <c r="F912" s="549"/>
      <c r="G912" s="549"/>
      <c r="H912" s="633"/>
    </row>
    <row r="913" spans="1:8" ht="14.25">
      <c r="A913" s="1048"/>
      <c r="B913" s="1051"/>
      <c r="C913" s="293">
        <v>2012</v>
      </c>
      <c r="D913" s="1054"/>
      <c r="E913" s="1054"/>
      <c r="F913" s="549"/>
      <c r="G913" s="549"/>
      <c r="H913" s="627"/>
    </row>
    <row r="914" spans="1:8" ht="14.25">
      <c r="A914" s="1048"/>
      <c r="B914" s="1051"/>
      <c r="C914" s="293">
        <v>2013</v>
      </c>
      <c r="D914" s="1054"/>
      <c r="E914" s="1054"/>
      <c r="F914" s="549"/>
      <c r="G914" s="549"/>
      <c r="H914" s="627"/>
    </row>
    <row r="915" spans="1:8" ht="14.25">
      <c r="A915" s="1048"/>
      <c r="B915" s="1051"/>
      <c r="C915" s="293">
        <v>2014</v>
      </c>
      <c r="D915" s="1054"/>
      <c r="E915" s="1054"/>
      <c r="F915" s="549"/>
      <c r="G915" s="549"/>
      <c r="H915" s="627"/>
    </row>
    <row r="916" spans="1:8" ht="15" thickBot="1">
      <c r="A916" s="1049"/>
      <c r="B916" s="1052"/>
      <c r="C916" s="296">
        <v>2015</v>
      </c>
      <c r="D916" s="1073"/>
      <c r="E916" s="1055"/>
      <c r="F916" s="554"/>
      <c r="G916" s="554"/>
      <c r="H916" s="629"/>
    </row>
    <row r="917" spans="1:8" ht="14.25">
      <c r="A917" s="1047">
        <v>34</v>
      </c>
      <c r="B917" s="1050" t="s">
        <v>822</v>
      </c>
      <c r="C917" s="299">
        <v>2007</v>
      </c>
      <c r="D917" s="1053" t="s">
        <v>5</v>
      </c>
      <c r="E917" s="1053" t="s">
        <v>506</v>
      </c>
      <c r="F917" s="555" t="s">
        <v>573</v>
      </c>
      <c r="G917" s="555">
        <v>21.2</v>
      </c>
      <c r="H917" s="678">
        <v>11.3</v>
      </c>
    </row>
    <row r="918" spans="1:8" ht="14.25">
      <c r="A918" s="1048"/>
      <c r="B918" s="1051"/>
      <c r="C918" s="293">
        <v>2008</v>
      </c>
      <c r="D918" s="1054"/>
      <c r="E918" s="1054"/>
      <c r="F918" s="549" t="s">
        <v>573</v>
      </c>
      <c r="G918" s="549">
        <v>22.6</v>
      </c>
      <c r="H918" s="624">
        <v>12</v>
      </c>
    </row>
    <row r="919" spans="1:8" ht="14.25">
      <c r="A919" s="1048"/>
      <c r="B919" s="1051"/>
      <c r="C919" s="293">
        <v>2009</v>
      </c>
      <c r="D919" s="1054"/>
      <c r="E919" s="1054"/>
      <c r="F919" s="549" t="s">
        <v>573</v>
      </c>
      <c r="G919" s="549">
        <v>23.5</v>
      </c>
      <c r="H919" s="624">
        <v>12.5</v>
      </c>
    </row>
    <row r="920" spans="1:8" ht="14.25">
      <c r="A920" s="1048"/>
      <c r="B920" s="1051"/>
      <c r="C920" s="293">
        <v>2010</v>
      </c>
      <c r="D920" s="1054"/>
      <c r="E920" s="1054"/>
      <c r="F920" s="549"/>
      <c r="G920" s="549"/>
      <c r="H920" s="627"/>
    </row>
    <row r="921" spans="1:8" ht="14.25">
      <c r="A921" s="1048"/>
      <c r="B921" s="1051"/>
      <c r="C921" s="293">
        <v>2011</v>
      </c>
      <c r="D921" s="1054"/>
      <c r="E921" s="1054"/>
      <c r="F921" s="549"/>
      <c r="G921" s="549"/>
      <c r="H921" s="633"/>
    </row>
    <row r="922" spans="1:8" ht="14.25">
      <c r="A922" s="1048"/>
      <c r="B922" s="1051"/>
      <c r="C922" s="293">
        <v>2012</v>
      </c>
      <c r="D922" s="1054"/>
      <c r="E922" s="1054"/>
      <c r="F922" s="549"/>
      <c r="G922" s="549"/>
      <c r="H922" s="627"/>
    </row>
    <row r="923" spans="1:8" ht="14.25">
      <c r="A923" s="1048"/>
      <c r="B923" s="1051"/>
      <c r="C923" s="293">
        <v>2013</v>
      </c>
      <c r="D923" s="1054"/>
      <c r="E923" s="1054"/>
      <c r="F923" s="549"/>
      <c r="G923" s="549"/>
      <c r="H923" s="627"/>
    </row>
    <row r="924" spans="1:8" ht="14.25">
      <c r="A924" s="1048"/>
      <c r="B924" s="1051"/>
      <c r="C924" s="293">
        <v>2014</v>
      </c>
      <c r="D924" s="1054"/>
      <c r="E924" s="1054"/>
      <c r="F924" s="549"/>
      <c r="G924" s="549"/>
      <c r="H924" s="627"/>
    </row>
    <row r="925" spans="1:8" ht="15" thickBot="1">
      <c r="A925" s="1056"/>
      <c r="B925" s="1057"/>
      <c r="C925" s="300">
        <v>2015</v>
      </c>
      <c r="D925" s="1072"/>
      <c r="E925" s="1058"/>
      <c r="F925" s="551"/>
      <c r="G925" s="551"/>
      <c r="H925" s="628"/>
    </row>
    <row r="926" spans="1:8" ht="14.25">
      <c r="A926" s="1059">
        <v>35</v>
      </c>
      <c r="B926" s="1060" t="s">
        <v>823</v>
      </c>
      <c r="C926" s="290">
        <v>2007</v>
      </c>
      <c r="D926" s="1061" t="s">
        <v>509</v>
      </c>
      <c r="E926" s="1061" t="s">
        <v>506</v>
      </c>
      <c r="F926" s="548" t="s">
        <v>573</v>
      </c>
      <c r="G926" s="548">
        <v>33001.8</v>
      </c>
      <c r="H926" s="634">
        <v>1723</v>
      </c>
    </row>
    <row r="927" spans="1:8" ht="14.25">
      <c r="A927" s="1048"/>
      <c r="B927" s="1051"/>
      <c r="C927" s="293">
        <v>2008</v>
      </c>
      <c r="D927" s="1054"/>
      <c r="E927" s="1054"/>
      <c r="F927" s="549" t="s">
        <v>573</v>
      </c>
      <c r="G927" s="549">
        <v>33184.5</v>
      </c>
      <c r="H927" s="624">
        <v>2454.7</v>
      </c>
    </row>
    <row r="928" spans="1:8" ht="14.25">
      <c r="A928" s="1048"/>
      <c r="B928" s="1051"/>
      <c r="C928" s="293">
        <v>2009</v>
      </c>
      <c r="D928" s="1054"/>
      <c r="E928" s="1054"/>
      <c r="F928" s="549" t="s">
        <v>573</v>
      </c>
      <c r="G928" s="549">
        <v>33296.7</v>
      </c>
      <c r="H928" s="624">
        <v>1738.92</v>
      </c>
    </row>
    <row r="929" spans="1:8" ht="14.25">
      <c r="A929" s="1048"/>
      <c r="B929" s="1051"/>
      <c r="C929" s="293">
        <v>2010</v>
      </c>
      <c r="D929" s="1054"/>
      <c r="E929" s="1054"/>
      <c r="F929" s="549"/>
      <c r="G929" s="549"/>
      <c r="H929" s="627"/>
    </row>
    <row r="930" spans="1:8" ht="14.25">
      <c r="A930" s="1048"/>
      <c r="B930" s="1051"/>
      <c r="C930" s="293">
        <v>2011</v>
      </c>
      <c r="D930" s="1054"/>
      <c r="E930" s="1054"/>
      <c r="F930" s="549"/>
      <c r="G930" s="549"/>
      <c r="H930" s="633"/>
    </row>
    <row r="931" spans="1:8" ht="14.25">
      <c r="A931" s="1048"/>
      <c r="B931" s="1051"/>
      <c r="C931" s="293">
        <v>2012</v>
      </c>
      <c r="D931" s="1054"/>
      <c r="E931" s="1054"/>
      <c r="F931" s="549"/>
      <c r="G931" s="549"/>
      <c r="H931" s="627"/>
    </row>
    <row r="932" spans="1:8" ht="14.25">
      <c r="A932" s="1048"/>
      <c r="B932" s="1051"/>
      <c r="C932" s="293">
        <v>2013</v>
      </c>
      <c r="D932" s="1054"/>
      <c r="E932" s="1054"/>
      <c r="F932" s="549"/>
      <c r="G932" s="549"/>
      <c r="H932" s="627"/>
    </row>
    <row r="933" spans="1:8" ht="14.25">
      <c r="A933" s="1048"/>
      <c r="B933" s="1051"/>
      <c r="C933" s="293">
        <v>2014</v>
      </c>
      <c r="D933" s="1054"/>
      <c r="E933" s="1054"/>
      <c r="F933" s="549"/>
      <c r="G933" s="549"/>
      <c r="H933" s="627"/>
    </row>
    <row r="934" spans="1:8" ht="15" thickBot="1">
      <c r="A934" s="1049"/>
      <c r="B934" s="1052"/>
      <c r="C934" s="296">
        <v>2015</v>
      </c>
      <c r="D934" s="1073"/>
      <c r="E934" s="1055"/>
      <c r="F934" s="554"/>
      <c r="G934" s="554"/>
      <c r="H934" s="629"/>
    </row>
    <row r="935" spans="1:8" ht="14.25">
      <c r="A935" s="1047">
        <v>35</v>
      </c>
      <c r="B935" s="1050" t="s">
        <v>824</v>
      </c>
      <c r="C935" s="299">
        <v>2007</v>
      </c>
      <c r="D935" s="1053" t="s">
        <v>5</v>
      </c>
      <c r="E935" s="1053" t="s">
        <v>506</v>
      </c>
      <c r="F935" s="555" t="s">
        <v>573</v>
      </c>
      <c r="G935" s="555">
        <v>86.6</v>
      </c>
      <c r="H935" s="678">
        <v>79.5</v>
      </c>
    </row>
    <row r="936" spans="1:8" ht="14.25">
      <c r="A936" s="1048"/>
      <c r="B936" s="1051"/>
      <c r="C936" s="293">
        <v>2008</v>
      </c>
      <c r="D936" s="1054"/>
      <c r="E936" s="1054"/>
      <c r="F936" s="549" t="s">
        <v>573</v>
      </c>
      <c r="G936" s="549">
        <v>87</v>
      </c>
      <c r="H936" s="624">
        <v>74.7</v>
      </c>
    </row>
    <row r="937" spans="1:8" ht="14.25">
      <c r="A937" s="1048"/>
      <c r="B937" s="1051"/>
      <c r="C937" s="293">
        <v>2009</v>
      </c>
      <c r="D937" s="1054"/>
      <c r="E937" s="1054"/>
      <c r="F937" s="549" t="s">
        <v>573</v>
      </c>
      <c r="G937" s="549">
        <v>87.2</v>
      </c>
      <c r="H937" s="624">
        <v>80.6</v>
      </c>
    </row>
    <row r="938" spans="1:8" ht="14.25">
      <c r="A938" s="1048"/>
      <c r="B938" s="1051"/>
      <c r="C938" s="293">
        <v>2010</v>
      </c>
      <c r="D938" s="1054"/>
      <c r="E938" s="1054"/>
      <c r="F938" s="549"/>
      <c r="G938" s="549"/>
      <c r="H938" s="627"/>
    </row>
    <row r="939" spans="1:8" ht="14.25">
      <c r="A939" s="1048"/>
      <c r="B939" s="1051"/>
      <c r="C939" s="293">
        <v>2011</v>
      </c>
      <c r="D939" s="1054"/>
      <c r="E939" s="1054"/>
      <c r="F939" s="549"/>
      <c r="G939" s="549"/>
      <c r="H939" s="633"/>
    </row>
    <row r="940" spans="1:8" ht="14.25">
      <c r="A940" s="1048"/>
      <c r="B940" s="1051"/>
      <c r="C940" s="293">
        <v>2012</v>
      </c>
      <c r="D940" s="1054"/>
      <c r="E940" s="1054"/>
      <c r="F940" s="549"/>
      <c r="G940" s="549"/>
      <c r="H940" s="627"/>
    </row>
    <row r="941" spans="1:8" ht="14.25">
      <c r="A941" s="1048"/>
      <c r="B941" s="1051"/>
      <c r="C941" s="293">
        <v>2013</v>
      </c>
      <c r="D941" s="1054"/>
      <c r="E941" s="1054"/>
      <c r="F941" s="549"/>
      <c r="G941" s="549"/>
      <c r="H941" s="627"/>
    </row>
    <row r="942" spans="1:8" ht="14.25">
      <c r="A942" s="1048"/>
      <c r="B942" s="1051"/>
      <c r="C942" s="293">
        <v>2014</v>
      </c>
      <c r="D942" s="1054"/>
      <c r="E942" s="1054"/>
      <c r="F942" s="549"/>
      <c r="G942" s="549"/>
      <c r="H942" s="627"/>
    </row>
    <row r="943" spans="1:8" ht="15" thickBot="1">
      <c r="A943" s="1056"/>
      <c r="B943" s="1057"/>
      <c r="C943" s="300">
        <v>2015</v>
      </c>
      <c r="D943" s="1072"/>
      <c r="E943" s="1058"/>
      <c r="F943" s="551"/>
      <c r="G943" s="551"/>
      <c r="H943" s="628"/>
    </row>
    <row r="944" spans="1:8" ht="14.25">
      <c r="A944" s="1059">
        <v>35</v>
      </c>
      <c r="B944" s="1060" t="s">
        <v>825</v>
      </c>
      <c r="C944" s="290">
        <v>2007</v>
      </c>
      <c r="D944" s="1061" t="s">
        <v>509</v>
      </c>
      <c r="E944" s="1061" t="s">
        <v>506</v>
      </c>
      <c r="F944" s="291" t="s">
        <v>573</v>
      </c>
      <c r="G944" s="292">
        <v>10847.5</v>
      </c>
      <c r="H944" s="634">
        <v>779.2</v>
      </c>
    </row>
    <row r="945" spans="1:8" ht="14.25">
      <c r="A945" s="1048"/>
      <c r="B945" s="1051"/>
      <c r="C945" s="293">
        <v>2008</v>
      </c>
      <c r="D945" s="1054"/>
      <c r="E945" s="1054"/>
      <c r="F945" s="294" t="s">
        <v>573</v>
      </c>
      <c r="G945" s="295">
        <v>11024</v>
      </c>
      <c r="H945" s="624">
        <v>937.3</v>
      </c>
    </row>
    <row r="946" spans="1:8" ht="14.25">
      <c r="A946" s="1048"/>
      <c r="B946" s="1051"/>
      <c r="C946" s="293">
        <v>2009</v>
      </c>
      <c r="D946" s="1054"/>
      <c r="E946" s="1054"/>
      <c r="F946" s="294" t="s">
        <v>573</v>
      </c>
      <c r="G946" s="295">
        <v>11126.2</v>
      </c>
      <c r="H946" s="624">
        <v>797.426</v>
      </c>
    </row>
    <row r="947" spans="1:8" ht="14.25">
      <c r="A947" s="1048"/>
      <c r="B947" s="1051"/>
      <c r="C947" s="293">
        <v>2010</v>
      </c>
      <c r="D947" s="1054"/>
      <c r="E947" s="1054"/>
      <c r="F947" s="294"/>
      <c r="G947" s="295"/>
      <c r="H947" s="623"/>
    </row>
    <row r="948" spans="1:8" ht="14.25">
      <c r="A948" s="1048"/>
      <c r="B948" s="1051"/>
      <c r="C948" s="293">
        <v>2011</v>
      </c>
      <c r="D948" s="1054"/>
      <c r="E948" s="1054"/>
      <c r="F948" s="294"/>
      <c r="G948" s="295"/>
      <c r="H948" s="623"/>
    </row>
    <row r="949" spans="1:8" ht="14.25">
      <c r="A949" s="1048"/>
      <c r="B949" s="1051"/>
      <c r="C949" s="293">
        <v>2012</v>
      </c>
      <c r="D949" s="1054"/>
      <c r="E949" s="1054"/>
      <c r="F949" s="294"/>
      <c r="G949" s="295"/>
      <c r="H949" s="623"/>
    </row>
    <row r="950" spans="1:8" ht="14.25">
      <c r="A950" s="1048"/>
      <c r="B950" s="1051"/>
      <c r="C950" s="293">
        <v>2013</v>
      </c>
      <c r="D950" s="1054"/>
      <c r="E950" s="1054"/>
      <c r="F950" s="294"/>
      <c r="G950" s="295"/>
      <c r="H950" s="623"/>
    </row>
    <row r="951" spans="1:8" ht="14.25">
      <c r="A951" s="1048"/>
      <c r="B951" s="1051"/>
      <c r="C951" s="293">
        <v>2014</v>
      </c>
      <c r="D951" s="1054"/>
      <c r="E951" s="1054"/>
      <c r="F951" s="294"/>
      <c r="G951" s="295"/>
      <c r="H951" s="623"/>
    </row>
    <row r="952" spans="1:8" ht="15" thickBot="1">
      <c r="A952" s="1049"/>
      <c r="B952" s="1052"/>
      <c r="C952" s="296">
        <v>2015</v>
      </c>
      <c r="D952" s="1055"/>
      <c r="E952" s="1055"/>
      <c r="F952" s="297"/>
      <c r="G952" s="298"/>
      <c r="H952" s="625"/>
    </row>
    <row r="953" spans="1:8" ht="14.25">
      <c r="A953" s="1047">
        <v>35</v>
      </c>
      <c r="B953" s="1050" t="s">
        <v>825</v>
      </c>
      <c r="C953" s="299">
        <v>2007</v>
      </c>
      <c r="D953" s="1053" t="s">
        <v>5</v>
      </c>
      <c r="E953" s="1053" t="s">
        <v>506</v>
      </c>
      <c r="F953" s="301" t="s">
        <v>573</v>
      </c>
      <c r="G953" s="302">
        <v>72.8</v>
      </c>
      <c r="H953" s="678">
        <v>66.5</v>
      </c>
    </row>
    <row r="954" spans="1:8" ht="14.25">
      <c r="A954" s="1048"/>
      <c r="B954" s="1051"/>
      <c r="C954" s="293">
        <v>2008</v>
      </c>
      <c r="D954" s="1054"/>
      <c r="E954" s="1054"/>
      <c r="F954" s="294" t="s">
        <v>573</v>
      </c>
      <c r="G954" s="295">
        <v>74.2</v>
      </c>
      <c r="H954" s="624">
        <v>68.5</v>
      </c>
    </row>
    <row r="955" spans="1:8" ht="14.25">
      <c r="A955" s="1048"/>
      <c r="B955" s="1051"/>
      <c r="C955" s="293">
        <v>2009</v>
      </c>
      <c r="D955" s="1054"/>
      <c r="E955" s="1054"/>
      <c r="F955" s="294" t="s">
        <v>573</v>
      </c>
      <c r="G955" s="295">
        <v>74.7</v>
      </c>
      <c r="H955" s="624">
        <v>69.1</v>
      </c>
    </row>
    <row r="956" spans="1:8" ht="14.25">
      <c r="A956" s="1048"/>
      <c r="B956" s="1051"/>
      <c r="C956" s="293">
        <v>2010</v>
      </c>
      <c r="D956" s="1054"/>
      <c r="E956" s="1054"/>
      <c r="F956" s="294"/>
      <c r="G956" s="295"/>
      <c r="H956" s="623"/>
    </row>
    <row r="957" spans="1:8" ht="14.25">
      <c r="A957" s="1048"/>
      <c r="B957" s="1051"/>
      <c r="C957" s="293">
        <v>2011</v>
      </c>
      <c r="D957" s="1054"/>
      <c r="E957" s="1054"/>
      <c r="F957" s="294"/>
      <c r="G957" s="295"/>
      <c r="H957" s="623"/>
    </row>
    <row r="958" spans="1:8" ht="14.25">
      <c r="A958" s="1048"/>
      <c r="B958" s="1051"/>
      <c r="C958" s="293">
        <v>2012</v>
      </c>
      <c r="D958" s="1054"/>
      <c r="E958" s="1054"/>
      <c r="F958" s="294"/>
      <c r="G958" s="295"/>
      <c r="H958" s="623"/>
    </row>
    <row r="959" spans="1:8" ht="14.25">
      <c r="A959" s="1048"/>
      <c r="B959" s="1051"/>
      <c r="C959" s="293">
        <v>2013</v>
      </c>
      <c r="D959" s="1054"/>
      <c r="E959" s="1054"/>
      <c r="F959" s="294"/>
      <c r="G959" s="295"/>
      <c r="H959" s="623"/>
    </row>
    <row r="960" spans="1:8" ht="14.25">
      <c r="A960" s="1048"/>
      <c r="B960" s="1051"/>
      <c r="C960" s="293">
        <v>2014</v>
      </c>
      <c r="D960" s="1054"/>
      <c r="E960" s="1054"/>
      <c r="F960" s="294"/>
      <c r="G960" s="295"/>
      <c r="H960" s="623"/>
    </row>
    <row r="961" spans="1:8" ht="15" thickBot="1">
      <c r="A961" s="1056"/>
      <c r="B961" s="1057"/>
      <c r="C961" s="300">
        <v>2015</v>
      </c>
      <c r="D961" s="1058"/>
      <c r="E961" s="1058"/>
      <c r="F961" s="303"/>
      <c r="G961" s="304"/>
      <c r="H961" s="685"/>
    </row>
    <row r="962" spans="1:8" ht="14.25">
      <c r="A962" s="1059">
        <v>36</v>
      </c>
      <c r="B962" s="1060" t="s">
        <v>826</v>
      </c>
      <c r="C962" s="290">
        <v>2007</v>
      </c>
      <c r="D962" s="1061" t="s">
        <v>5</v>
      </c>
      <c r="E962" s="1061" t="s">
        <v>506</v>
      </c>
      <c r="F962" s="291" t="s">
        <v>573</v>
      </c>
      <c r="G962" s="292">
        <v>62.2</v>
      </c>
      <c r="H962" s="634">
        <v>52.62</v>
      </c>
    </row>
    <row r="963" spans="1:8" ht="14.25">
      <c r="A963" s="1048"/>
      <c r="B963" s="1051"/>
      <c r="C963" s="293">
        <v>2008</v>
      </c>
      <c r="D963" s="1054"/>
      <c r="E963" s="1054"/>
      <c r="F963" s="294" t="s">
        <v>573</v>
      </c>
      <c r="G963" s="295">
        <v>63.1</v>
      </c>
      <c r="H963" s="624">
        <v>52.07</v>
      </c>
    </row>
    <row r="964" spans="1:8" ht="14.25">
      <c r="A964" s="1048"/>
      <c r="B964" s="1051"/>
      <c r="C964" s="293">
        <v>2009</v>
      </c>
      <c r="D964" s="1054"/>
      <c r="E964" s="1054"/>
      <c r="F964" s="294" t="s">
        <v>573</v>
      </c>
      <c r="G964" s="295">
        <v>75.9</v>
      </c>
      <c r="H964" s="624">
        <v>67.4</v>
      </c>
    </row>
    <row r="965" spans="1:8" ht="14.25">
      <c r="A965" s="1048"/>
      <c r="B965" s="1051"/>
      <c r="C965" s="293">
        <v>2010</v>
      </c>
      <c r="D965" s="1054"/>
      <c r="E965" s="1054"/>
      <c r="F965" s="294"/>
      <c r="G965" s="295"/>
      <c r="H965" s="623"/>
    </row>
    <row r="966" spans="1:8" ht="14.25">
      <c r="A966" s="1048"/>
      <c r="B966" s="1051"/>
      <c r="C966" s="293">
        <v>2011</v>
      </c>
      <c r="D966" s="1054"/>
      <c r="E966" s="1054"/>
      <c r="F966" s="294"/>
      <c r="G966" s="295"/>
      <c r="H966" s="623"/>
    </row>
    <row r="967" spans="1:8" ht="14.25">
      <c r="A967" s="1048"/>
      <c r="B967" s="1051"/>
      <c r="C967" s="293">
        <v>2012</v>
      </c>
      <c r="D967" s="1054"/>
      <c r="E967" s="1054"/>
      <c r="F967" s="294"/>
      <c r="G967" s="295"/>
      <c r="H967" s="623"/>
    </row>
    <row r="968" spans="1:8" ht="14.25">
      <c r="A968" s="1048"/>
      <c r="B968" s="1051"/>
      <c r="C968" s="293">
        <v>2013</v>
      </c>
      <c r="D968" s="1054"/>
      <c r="E968" s="1054"/>
      <c r="F968" s="294"/>
      <c r="G968" s="295"/>
      <c r="H968" s="623"/>
    </row>
    <row r="969" spans="1:8" ht="14.25">
      <c r="A969" s="1048"/>
      <c r="B969" s="1051"/>
      <c r="C969" s="293">
        <v>2014</v>
      </c>
      <c r="D969" s="1054"/>
      <c r="E969" s="1054"/>
      <c r="F969" s="294"/>
      <c r="G969" s="295"/>
      <c r="H969" s="623"/>
    </row>
    <row r="970" spans="1:8" ht="15" thickBot="1">
      <c r="A970" s="1049"/>
      <c r="B970" s="1052"/>
      <c r="C970" s="296">
        <v>2015</v>
      </c>
      <c r="D970" s="1055"/>
      <c r="E970" s="1055"/>
      <c r="F970" s="297"/>
      <c r="G970" s="298"/>
      <c r="H970" s="625"/>
    </row>
    <row r="971" spans="1:8" ht="14.25">
      <c r="A971" s="1059">
        <v>36</v>
      </c>
      <c r="B971" s="1060" t="s">
        <v>827</v>
      </c>
      <c r="C971" s="290">
        <v>2007</v>
      </c>
      <c r="D971" s="1061" t="s">
        <v>5</v>
      </c>
      <c r="E971" s="1061" t="s">
        <v>506</v>
      </c>
      <c r="F971" s="291" t="s">
        <v>573</v>
      </c>
      <c r="G971" s="292">
        <v>23.8</v>
      </c>
      <c r="H971" s="634">
        <v>15.8</v>
      </c>
    </row>
    <row r="972" spans="1:8" ht="14.25">
      <c r="A972" s="1048"/>
      <c r="B972" s="1051"/>
      <c r="C972" s="293">
        <v>2008</v>
      </c>
      <c r="D972" s="1054"/>
      <c r="E972" s="1054"/>
      <c r="F972" s="294" t="s">
        <v>573</v>
      </c>
      <c r="G972" s="295">
        <v>25.7</v>
      </c>
      <c r="H972" s="624">
        <v>15.8</v>
      </c>
    </row>
    <row r="973" spans="1:8" ht="14.25">
      <c r="A973" s="1048"/>
      <c r="B973" s="1051"/>
      <c r="C973" s="293">
        <v>2009</v>
      </c>
      <c r="D973" s="1054"/>
      <c r="E973" s="1054"/>
      <c r="F973" s="294" t="s">
        <v>573</v>
      </c>
      <c r="G973" s="295">
        <v>26.9</v>
      </c>
      <c r="H973" s="624">
        <v>17.4</v>
      </c>
    </row>
    <row r="974" spans="1:8" ht="14.25">
      <c r="A974" s="1048"/>
      <c r="B974" s="1051"/>
      <c r="C974" s="293">
        <v>2010</v>
      </c>
      <c r="D974" s="1054"/>
      <c r="E974" s="1054"/>
      <c r="F974" s="294"/>
      <c r="G974" s="295"/>
      <c r="H974" s="623"/>
    </row>
    <row r="975" spans="1:8" ht="14.25">
      <c r="A975" s="1048"/>
      <c r="B975" s="1051"/>
      <c r="C975" s="293">
        <v>2011</v>
      </c>
      <c r="D975" s="1054"/>
      <c r="E975" s="1054"/>
      <c r="F975" s="294"/>
      <c r="G975" s="295"/>
      <c r="H975" s="623"/>
    </row>
    <row r="976" spans="1:8" ht="14.25">
      <c r="A976" s="1048"/>
      <c r="B976" s="1051"/>
      <c r="C976" s="293">
        <v>2012</v>
      </c>
      <c r="D976" s="1054"/>
      <c r="E976" s="1054"/>
      <c r="F976" s="294"/>
      <c r="G976" s="295"/>
      <c r="H976" s="623"/>
    </row>
    <row r="977" spans="1:8" ht="14.25">
      <c r="A977" s="1048"/>
      <c r="B977" s="1051"/>
      <c r="C977" s="293">
        <v>2013</v>
      </c>
      <c r="D977" s="1054"/>
      <c r="E977" s="1054"/>
      <c r="F977" s="294"/>
      <c r="G977" s="295"/>
      <c r="H977" s="623"/>
    </row>
    <row r="978" spans="1:8" ht="14.25">
      <c r="A978" s="1048"/>
      <c r="B978" s="1051"/>
      <c r="C978" s="293">
        <v>2014</v>
      </c>
      <c r="D978" s="1054"/>
      <c r="E978" s="1054"/>
      <c r="F978" s="294"/>
      <c r="G978" s="295"/>
      <c r="H978" s="623"/>
    </row>
    <row r="979" spans="1:8" ht="15" thickBot="1">
      <c r="A979" s="1049"/>
      <c r="B979" s="1052"/>
      <c r="C979" s="296">
        <v>2015</v>
      </c>
      <c r="D979" s="1055"/>
      <c r="E979" s="1055"/>
      <c r="F979" s="297"/>
      <c r="G979" s="298"/>
      <c r="H979" s="625"/>
    </row>
    <row r="980" spans="1:8" ht="14.25">
      <c r="A980" s="1047">
        <v>37</v>
      </c>
      <c r="B980" s="1050" t="s">
        <v>735</v>
      </c>
      <c r="C980" s="299">
        <v>2007</v>
      </c>
      <c r="D980" s="1053" t="s">
        <v>736</v>
      </c>
      <c r="E980" s="1053" t="s">
        <v>506</v>
      </c>
      <c r="F980" s="301" t="s">
        <v>573</v>
      </c>
      <c r="G980" s="302">
        <v>6.2</v>
      </c>
      <c r="H980" s="686">
        <v>2.8</v>
      </c>
    </row>
    <row r="981" spans="1:8" ht="14.25">
      <c r="A981" s="1048"/>
      <c r="B981" s="1051"/>
      <c r="C981" s="293">
        <v>2008</v>
      </c>
      <c r="D981" s="1054"/>
      <c r="E981" s="1054"/>
      <c r="F981" s="294" t="s">
        <v>573</v>
      </c>
      <c r="G981" s="295">
        <v>6.6</v>
      </c>
      <c r="H981" s="623">
        <v>2.9</v>
      </c>
    </row>
    <row r="982" spans="1:8" ht="14.25">
      <c r="A982" s="1048"/>
      <c r="B982" s="1051"/>
      <c r="C982" s="293">
        <v>2009</v>
      </c>
      <c r="D982" s="1054"/>
      <c r="E982" s="1054"/>
      <c r="F982" s="294" t="s">
        <v>573</v>
      </c>
      <c r="G982" s="295">
        <v>6.6</v>
      </c>
      <c r="H982" s="623">
        <v>2.9</v>
      </c>
    </row>
    <row r="983" spans="1:8" ht="14.25">
      <c r="A983" s="1048"/>
      <c r="B983" s="1051"/>
      <c r="C983" s="293">
        <v>2010</v>
      </c>
      <c r="D983" s="1054"/>
      <c r="E983" s="1054"/>
      <c r="F983" s="294"/>
      <c r="G983" s="295"/>
      <c r="H983" s="623"/>
    </row>
    <row r="984" spans="1:8" ht="14.25">
      <c r="A984" s="1048"/>
      <c r="B984" s="1051"/>
      <c r="C984" s="293">
        <v>2011</v>
      </c>
      <c r="D984" s="1054"/>
      <c r="E984" s="1054"/>
      <c r="F984" s="294"/>
      <c r="G984" s="295"/>
      <c r="H984" s="623"/>
    </row>
    <row r="985" spans="1:8" ht="14.25">
      <c r="A985" s="1048"/>
      <c r="B985" s="1051"/>
      <c r="C985" s="293">
        <v>2012</v>
      </c>
      <c r="D985" s="1054"/>
      <c r="E985" s="1054"/>
      <c r="F985" s="294"/>
      <c r="G985" s="295"/>
      <c r="H985" s="623"/>
    </row>
    <row r="986" spans="1:8" ht="14.25">
      <c r="A986" s="1048"/>
      <c r="B986" s="1051"/>
      <c r="C986" s="293">
        <v>2013</v>
      </c>
      <c r="D986" s="1054"/>
      <c r="E986" s="1054"/>
      <c r="F986" s="294"/>
      <c r="G986" s="295"/>
      <c r="H986" s="623"/>
    </row>
    <row r="987" spans="1:8" ht="14.25">
      <c r="A987" s="1048"/>
      <c r="B987" s="1051"/>
      <c r="C987" s="293">
        <v>2014</v>
      </c>
      <c r="D987" s="1054"/>
      <c r="E987" s="1054"/>
      <c r="F987" s="294"/>
      <c r="G987" s="295"/>
      <c r="H987" s="623"/>
    </row>
    <row r="988" spans="1:8" ht="15" thickBot="1">
      <c r="A988" s="1056"/>
      <c r="B988" s="1057"/>
      <c r="C988" s="300">
        <v>2015</v>
      </c>
      <c r="D988" s="1058"/>
      <c r="E988" s="1058"/>
      <c r="F988" s="303"/>
      <c r="G988" s="304"/>
      <c r="H988" s="685"/>
    </row>
    <row r="989" spans="1:8" ht="14.25">
      <c r="A989" s="1059">
        <v>37</v>
      </c>
      <c r="B989" s="1060" t="s">
        <v>828</v>
      </c>
      <c r="C989" s="290">
        <v>2007</v>
      </c>
      <c r="D989" s="1061" t="s">
        <v>5</v>
      </c>
      <c r="E989" s="1061" t="s">
        <v>506</v>
      </c>
      <c r="F989" s="291" t="s">
        <v>573</v>
      </c>
      <c r="G989" s="292">
        <v>93.07</v>
      </c>
      <c r="H989" s="634">
        <v>97</v>
      </c>
    </row>
    <row r="990" spans="1:8" ht="14.25">
      <c r="A990" s="1048"/>
      <c r="B990" s="1051"/>
      <c r="C990" s="293">
        <v>2008</v>
      </c>
      <c r="D990" s="1054"/>
      <c r="E990" s="1054"/>
      <c r="F990" s="294" t="s">
        <v>573</v>
      </c>
      <c r="G990" s="295">
        <v>92.9</v>
      </c>
      <c r="H990" s="624">
        <v>97.29</v>
      </c>
    </row>
    <row r="991" spans="1:8" ht="14.25">
      <c r="A991" s="1048"/>
      <c r="B991" s="1051"/>
      <c r="C991" s="293">
        <v>2009</v>
      </c>
      <c r="D991" s="1054"/>
      <c r="E991" s="1054"/>
      <c r="F991" s="294" t="s">
        <v>573</v>
      </c>
      <c r="G991" s="295">
        <v>93.8</v>
      </c>
      <c r="H991" s="624">
        <v>98.48</v>
      </c>
    </row>
    <row r="992" spans="1:8" ht="14.25">
      <c r="A992" s="1048"/>
      <c r="B992" s="1051"/>
      <c r="C992" s="293">
        <v>2010</v>
      </c>
      <c r="D992" s="1054"/>
      <c r="E992" s="1054"/>
      <c r="F992" s="294"/>
      <c r="G992" s="295"/>
      <c r="H992" s="623"/>
    </row>
    <row r="993" spans="1:8" ht="14.25">
      <c r="A993" s="1048"/>
      <c r="B993" s="1051"/>
      <c r="C993" s="293">
        <v>2011</v>
      </c>
      <c r="D993" s="1054"/>
      <c r="E993" s="1054"/>
      <c r="F993" s="294"/>
      <c r="G993" s="295"/>
      <c r="H993" s="623"/>
    </row>
    <row r="994" spans="1:8" ht="14.25">
      <c r="A994" s="1048"/>
      <c r="B994" s="1051"/>
      <c r="C994" s="293">
        <v>2012</v>
      </c>
      <c r="D994" s="1054"/>
      <c r="E994" s="1054"/>
      <c r="F994" s="294"/>
      <c r="G994" s="295"/>
      <c r="H994" s="623"/>
    </row>
    <row r="995" spans="1:8" ht="14.25">
      <c r="A995" s="1048"/>
      <c r="B995" s="1051"/>
      <c r="C995" s="293">
        <v>2013</v>
      </c>
      <c r="D995" s="1054"/>
      <c r="E995" s="1054"/>
      <c r="F995" s="294"/>
      <c r="G995" s="295"/>
      <c r="H995" s="623"/>
    </row>
    <row r="996" spans="1:8" ht="14.25">
      <c r="A996" s="1048"/>
      <c r="B996" s="1051"/>
      <c r="C996" s="293">
        <v>2014</v>
      </c>
      <c r="D996" s="1054"/>
      <c r="E996" s="1054"/>
      <c r="F996" s="294"/>
      <c r="G996" s="295"/>
      <c r="H996" s="623"/>
    </row>
    <row r="997" spans="1:8" ht="15" thickBot="1">
      <c r="A997" s="1049"/>
      <c r="B997" s="1052"/>
      <c r="C997" s="296">
        <v>2015</v>
      </c>
      <c r="D997" s="1055"/>
      <c r="E997" s="1055"/>
      <c r="F997" s="297"/>
      <c r="G997" s="298"/>
      <c r="H997" s="625"/>
    </row>
    <row r="998" spans="1:8" ht="14.25">
      <c r="A998" s="1047">
        <v>38</v>
      </c>
      <c r="B998" s="1050" t="s">
        <v>829</v>
      </c>
      <c r="C998" s="299">
        <v>2007</v>
      </c>
      <c r="D998" s="1053" t="s">
        <v>5</v>
      </c>
      <c r="E998" s="1053" t="s">
        <v>506</v>
      </c>
      <c r="F998" s="301" t="s">
        <v>573</v>
      </c>
      <c r="G998" s="302">
        <v>76.4</v>
      </c>
      <c r="H998" s="678">
        <v>88</v>
      </c>
    </row>
    <row r="999" spans="1:8" ht="14.25">
      <c r="A999" s="1048"/>
      <c r="B999" s="1051"/>
      <c r="C999" s="293">
        <v>2008</v>
      </c>
      <c r="D999" s="1054"/>
      <c r="E999" s="1054"/>
      <c r="F999" s="294" t="s">
        <v>573</v>
      </c>
      <c r="G999" s="295">
        <v>74.9</v>
      </c>
      <c r="H999" s="624">
        <v>83.7</v>
      </c>
    </row>
    <row r="1000" spans="1:8" ht="14.25">
      <c r="A1000" s="1048"/>
      <c r="B1000" s="1051"/>
      <c r="C1000" s="293">
        <v>2009</v>
      </c>
      <c r="D1000" s="1054"/>
      <c r="E1000" s="1054"/>
      <c r="F1000" s="294" t="s">
        <v>573</v>
      </c>
      <c r="G1000" s="295">
        <v>73.4</v>
      </c>
      <c r="H1000" s="624">
        <v>54.4</v>
      </c>
    </row>
    <row r="1001" spans="1:8" ht="14.25">
      <c r="A1001" s="1048"/>
      <c r="B1001" s="1051"/>
      <c r="C1001" s="293">
        <v>2010</v>
      </c>
      <c r="D1001" s="1054"/>
      <c r="E1001" s="1054"/>
      <c r="F1001" s="294"/>
      <c r="G1001" s="295"/>
      <c r="H1001" s="623"/>
    </row>
    <row r="1002" spans="1:8" ht="14.25">
      <c r="A1002" s="1048"/>
      <c r="B1002" s="1051"/>
      <c r="C1002" s="293">
        <v>2011</v>
      </c>
      <c r="D1002" s="1054"/>
      <c r="E1002" s="1054"/>
      <c r="F1002" s="294"/>
      <c r="G1002" s="295"/>
      <c r="H1002" s="623"/>
    </row>
    <row r="1003" spans="1:8" ht="14.25">
      <c r="A1003" s="1048"/>
      <c r="B1003" s="1051"/>
      <c r="C1003" s="293">
        <v>2012</v>
      </c>
      <c r="D1003" s="1054"/>
      <c r="E1003" s="1054"/>
      <c r="F1003" s="294"/>
      <c r="G1003" s="295"/>
      <c r="H1003" s="623"/>
    </row>
    <row r="1004" spans="1:8" ht="14.25">
      <c r="A1004" s="1048"/>
      <c r="B1004" s="1051"/>
      <c r="C1004" s="293">
        <v>2013</v>
      </c>
      <c r="D1004" s="1054"/>
      <c r="E1004" s="1054"/>
      <c r="F1004" s="294"/>
      <c r="G1004" s="295"/>
      <c r="H1004" s="623"/>
    </row>
    <row r="1005" spans="1:8" ht="14.25">
      <c r="A1005" s="1048"/>
      <c r="B1005" s="1051"/>
      <c r="C1005" s="293">
        <v>2014</v>
      </c>
      <c r="D1005" s="1054"/>
      <c r="E1005" s="1054"/>
      <c r="F1005" s="294"/>
      <c r="G1005" s="295"/>
      <c r="H1005" s="623"/>
    </row>
    <row r="1006" spans="1:8" ht="15" thickBot="1">
      <c r="A1006" s="1056"/>
      <c r="B1006" s="1057"/>
      <c r="C1006" s="300">
        <v>2015</v>
      </c>
      <c r="D1006" s="1058"/>
      <c r="E1006" s="1058"/>
      <c r="F1006" s="303"/>
      <c r="G1006" s="304"/>
      <c r="H1006" s="685"/>
    </row>
    <row r="1007" spans="1:8" ht="14.25">
      <c r="A1007" s="1059">
        <v>39</v>
      </c>
      <c r="B1007" s="1060" t="s">
        <v>737</v>
      </c>
      <c r="C1007" s="290">
        <v>2007</v>
      </c>
      <c r="D1007" s="1061" t="s">
        <v>519</v>
      </c>
      <c r="E1007" s="1061" t="s">
        <v>506</v>
      </c>
      <c r="F1007" s="291">
        <v>522</v>
      </c>
      <c r="G1007" s="292">
        <v>265</v>
      </c>
      <c r="H1007" s="634">
        <v>172.8</v>
      </c>
    </row>
    <row r="1008" spans="1:8" ht="14.25">
      <c r="A1008" s="1048"/>
      <c r="B1008" s="1051"/>
      <c r="C1008" s="293">
        <v>2008</v>
      </c>
      <c r="D1008" s="1054"/>
      <c r="E1008" s="1054"/>
      <c r="F1008" s="294">
        <v>524</v>
      </c>
      <c r="G1008" s="295">
        <v>263.2</v>
      </c>
      <c r="H1008" s="624">
        <v>172.3</v>
      </c>
    </row>
    <row r="1009" spans="1:8" ht="14.25">
      <c r="A1009" s="1048"/>
      <c r="B1009" s="1051"/>
      <c r="C1009" s="293">
        <v>2009</v>
      </c>
      <c r="D1009" s="1054"/>
      <c r="E1009" s="1054"/>
      <c r="F1009" s="294">
        <v>512</v>
      </c>
      <c r="G1009" s="295">
        <v>263.4</v>
      </c>
      <c r="H1009" s="624">
        <v>153.9</v>
      </c>
    </row>
    <row r="1010" spans="1:8" ht="14.25">
      <c r="A1010" s="1048"/>
      <c r="B1010" s="1051"/>
      <c r="C1010" s="293">
        <v>2010</v>
      </c>
      <c r="D1010" s="1054"/>
      <c r="E1010" s="1054"/>
      <c r="F1010" s="294"/>
      <c r="G1010" s="295"/>
      <c r="H1010" s="623"/>
    </row>
    <row r="1011" spans="1:8" ht="14.25">
      <c r="A1011" s="1048"/>
      <c r="B1011" s="1051"/>
      <c r="C1011" s="293">
        <v>2011</v>
      </c>
      <c r="D1011" s="1054"/>
      <c r="E1011" s="1054"/>
      <c r="F1011" s="294"/>
      <c r="G1011" s="295"/>
      <c r="H1011" s="623"/>
    </row>
    <row r="1012" spans="1:8" ht="14.25">
      <c r="A1012" s="1048"/>
      <c r="B1012" s="1051"/>
      <c r="C1012" s="293">
        <v>2012</v>
      </c>
      <c r="D1012" s="1054"/>
      <c r="E1012" s="1054"/>
      <c r="F1012" s="294"/>
      <c r="G1012" s="295"/>
      <c r="H1012" s="623"/>
    </row>
    <row r="1013" spans="1:8" ht="14.25">
      <c r="A1013" s="1048"/>
      <c r="B1013" s="1051"/>
      <c r="C1013" s="293">
        <v>2013</v>
      </c>
      <c r="D1013" s="1054"/>
      <c r="E1013" s="1054"/>
      <c r="F1013" s="294"/>
      <c r="G1013" s="295"/>
      <c r="H1013" s="623"/>
    </row>
    <row r="1014" spans="1:8" ht="14.25">
      <c r="A1014" s="1048"/>
      <c r="B1014" s="1051"/>
      <c r="C1014" s="293">
        <v>2014</v>
      </c>
      <c r="D1014" s="1054"/>
      <c r="E1014" s="1054"/>
      <c r="F1014" s="294"/>
      <c r="G1014" s="295"/>
      <c r="H1014" s="623"/>
    </row>
    <row r="1015" spans="1:8" ht="15" thickBot="1">
      <c r="A1015" s="1056"/>
      <c r="B1015" s="1057"/>
      <c r="C1015" s="300">
        <v>2015</v>
      </c>
      <c r="D1015" s="1058"/>
      <c r="E1015" s="1058"/>
      <c r="F1015" s="303"/>
      <c r="G1015" s="304"/>
      <c r="H1015" s="685"/>
    </row>
    <row r="1016" spans="1:8" ht="14.25">
      <c r="A1016" s="1062">
        <v>40</v>
      </c>
      <c r="B1016" s="1065" t="s">
        <v>738</v>
      </c>
      <c r="C1016" s="562">
        <v>2007</v>
      </c>
      <c r="D1016" s="1068" t="s">
        <v>73</v>
      </c>
      <c r="E1016" s="1068" t="s">
        <v>579</v>
      </c>
      <c r="F1016" s="649" t="s">
        <v>573</v>
      </c>
      <c r="G1016" s="649" t="s">
        <v>573</v>
      </c>
      <c r="H1016" s="635" t="s">
        <v>573</v>
      </c>
    </row>
    <row r="1017" spans="1:8" ht="14.25">
      <c r="A1017" s="1063"/>
      <c r="B1017" s="1066"/>
      <c r="C1017" s="564">
        <v>2008</v>
      </c>
      <c r="D1017" s="1069"/>
      <c r="E1017" s="1069"/>
      <c r="F1017" s="650" t="s">
        <v>573</v>
      </c>
      <c r="G1017" s="650" t="s">
        <v>573</v>
      </c>
      <c r="H1017" s="636" t="s">
        <v>573</v>
      </c>
    </row>
    <row r="1018" spans="1:8" ht="14.25">
      <c r="A1018" s="1063"/>
      <c r="B1018" s="1066"/>
      <c r="C1018" s="564">
        <v>2009</v>
      </c>
      <c r="D1018" s="1069"/>
      <c r="E1018" s="1069"/>
      <c r="F1018" s="650" t="s">
        <v>573</v>
      </c>
      <c r="G1018" s="294">
        <v>1814</v>
      </c>
      <c r="H1018" s="640">
        <v>5.5</v>
      </c>
    </row>
    <row r="1019" spans="1:8" ht="14.25">
      <c r="A1019" s="1063"/>
      <c r="B1019" s="1066"/>
      <c r="C1019" s="564">
        <v>2010</v>
      </c>
      <c r="D1019" s="1069"/>
      <c r="E1019" s="1069"/>
      <c r="F1019" s="294"/>
      <c r="G1019" s="294"/>
      <c r="H1019" s="641"/>
    </row>
    <row r="1020" spans="1:8" ht="14.25">
      <c r="A1020" s="1063"/>
      <c r="B1020" s="1066"/>
      <c r="C1020" s="564">
        <v>2011</v>
      </c>
      <c r="D1020" s="1069"/>
      <c r="E1020" s="1069"/>
      <c r="F1020" s="294"/>
      <c r="G1020" s="294"/>
      <c r="H1020" s="641"/>
    </row>
    <row r="1021" spans="1:8" ht="14.25">
      <c r="A1021" s="1063"/>
      <c r="B1021" s="1066"/>
      <c r="C1021" s="564">
        <v>2012</v>
      </c>
      <c r="D1021" s="1069"/>
      <c r="E1021" s="1069"/>
      <c r="F1021" s="294"/>
      <c r="G1021" s="294"/>
      <c r="H1021" s="641"/>
    </row>
    <row r="1022" spans="1:8" ht="14.25">
      <c r="A1022" s="1063"/>
      <c r="B1022" s="1066"/>
      <c r="C1022" s="564">
        <v>2013</v>
      </c>
      <c r="D1022" s="1069"/>
      <c r="E1022" s="1069"/>
      <c r="F1022" s="294"/>
      <c r="G1022" s="294"/>
      <c r="H1022" s="641"/>
    </row>
    <row r="1023" spans="1:8" ht="14.25">
      <c r="A1023" s="1063"/>
      <c r="B1023" s="1066"/>
      <c r="C1023" s="564">
        <v>2014</v>
      </c>
      <c r="D1023" s="1069"/>
      <c r="E1023" s="1069"/>
      <c r="F1023" s="294"/>
      <c r="G1023" s="294"/>
      <c r="H1023" s="641"/>
    </row>
    <row r="1024" spans="1:8" ht="15" thickBot="1">
      <c r="A1024" s="1064"/>
      <c r="B1024" s="1067"/>
      <c r="C1024" s="565">
        <v>2015</v>
      </c>
      <c r="D1024" s="1070"/>
      <c r="E1024" s="1070"/>
      <c r="F1024" s="297"/>
      <c r="G1024" s="297"/>
      <c r="H1024" s="642"/>
    </row>
    <row r="1025" spans="1:8" ht="14.25">
      <c r="A1025" s="1047">
        <v>41</v>
      </c>
      <c r="B1025" s="1050" t="s">
        <v>739</v>
      </c>
      <c r="C1025" s="299">
        <v>2007</v>
      </c>
      <c r="D1025" s="1053" t="s">
        <v>5</v>
      </c>
      <c r="E1025" s="1053" t="s">
        <v>506</v>
      </c>
      <c r="F1025" s="670" t="s">
        <v>573</v>
      </c>
      <c r="G1025" s="302">
        <v>32.3</v>
      </c>
      <c r="H1025" s="678">
        <v>22.7</v>
      </c>
    </row>
    <row r="1026" spans="1:8" ht="14.25">
      <c r="A1026" s="1048"/>
      <c r="B1026" s="1051"/>
      <c r="C1026" s="293">
        <v>2008</v>
      </c>
      <c r="D1026" s="1054"/>
      <c r="E1026" s="1054"/>
      <c r="F1026" s="574" t="s">
        <v>573</v>
      </c>
      <c r="G1026" s="295">
        <v>32.3</v>
      </c>
      <c r="H1026" s="624">
        <v>22.7</v>
      </c>
    </row>
    <row r="1027" spans="1:8" ht="14.25">
      <c r="A1027" s="1048"/>
      <c r="B1027" s="1051"/>
      <c r="C1027" s="293">
        <v>2009</v>
      </c>
      <c r="D1027" s="1054"/>
      <c r="E1027" s="1054"/>
      <c r="F1027" s="574" t="s">
        <v>573</v>
      </c>
      <c r="G1027" s="295">
        <v>32.3</v>
      </c>
      <c r="H1027" s="624">
        <v>22.7</v>
      </c>
    </row>
    <row r="1028" spans="1:8" ht="14.25">
      <c r="A1028" s="1048"/>
      <c r="B1028" s="1051"/>
      <c r="C1028" s="293">
        <v>2010</v>
      </c>
      <c r="D1028" s="1054"/>
      <c r="E1028" s="1054"/>
      <c r="F1028" s="294"/>
      <c r="G1028" s="295"/>
      <c r="H1028" s="623"/>
    </row>
    <row r="1029" spans="1:8" ht="14.25">
      <c r="A1029" s="1048"/>
      <c r="B1029" s="1051"/>
      <c r="C1029" s="293">
        <v>2011</v>
      </c>
      <c r="D1029" s="1054"/>
      <c r="E1029" s="1054"/>
      <c r="F1029" s="294"/>
      <c r="G1029" s="295"/>
      <c r="H1029" s="623"/>
    </row>
    <row r="1030" spans="1:8" ht="14.25">
      <c r="A1030" s="1048"/>
      <c r="B1030" s="1051"/>
      <c r="C1030" s="293">
        <v>2012</v>
      </c>
      <c r="D1030" s="1054"/>
      <c r="E1030" s="1054"/>
      <c r="F1030" s="294"/>
      <c r="G1030" s="295"/>
      <c r="H1030" s="623"/>
    </row>
    <row r="1031" spans="1:8" ht="14.25">
      <c r="A1031" s="1048"/>
      <c r="B1031" s="1051"/>
      <c r="C1031" s="293">
        <v>2013</v>
      </c>
      <c r="D1031" s="1054"/>
      <c r="E1031" s="1054"/>
      <c r="F1031" s="294"/>
      <c r="G1031" s="295"/>
      <c r="H1031" s="623"/>
    </row>
    <row r="1032" spans="1:8" ht="14.25">
      <c r="A1032" s="1048"/>
      <c r="B1032" s="1051"/>
      <c r="C1032" s="293">
        <v>2014</v>
      </c>
      <c r="D1032" s="1054"/>
      <c r="E1032" s="1054"/>
      <c r="F1032" s="294"/>
      <c r="G1032" s="295"/>
      <c r="H1032" s="623"/>
    </row>
    <row r="1033" spans="1:8" ht="15" thickBot="1">
      <c r="A1033" s="1056"/>
      <c r="B1033" s="1057"/>
      <c r="C1033" s="300">
        <v>2015</v>
      </c>
      <c r="D1033" s="1058"/>
      <c r="E1033" s="1058"/>
      <c r="F1033" s="303"/>
      <c r="G1033" s="304"/>
      <c r="H1033" s="685"/>
    </row>
    <row r="1034" spans="1:8" ht="14.25">
      <c r="A1034" s="1059">
        <v>42</v>
      </c>
      <c r="B1034" s="1060" t="s">
        <v>830</v>
      </c>
      <c r="C1034" s="290">
        <v>2007</v>
      </c>
      <c r="D1034" s="1061" t="s">
        <v>5</v>
      </c>
      <c r="E1034" s="1061" t="s">
        <v>506</v>
      </c>
      <c r="F1034" s="573" t="s">
        <v>573</v>
      </c>
      <c r="G1034" s="292">
        <v>3.35</v>
      </c>
      <c r="H1034" s="634">
        <v>0.96</v>
      </c>
    </row>
    <row r="1035" spans="1:8" ht="14.25">
      <c r="A1035" s="1048"/>
      <c r="B1035" s="1051"/>
      <c r="C1035" s="293">
        <v>2008</v>
      </c>
      <c r="D1035" s="1054"/>
      <c r="E1035" s="1054"/>
      <c r="F1035" s="574" t="s">
        <v>573</v>
      </c>
      <c r="G1035" s="295">
        <v>2.89</v>
      </c>
      <c r="H1035" s="624">
        <v>2.14</v>
      </c>
    </row>
    <row r="1036" spans="1:8" ht="14.25">
      <c r="A1036" s="1048"/>
      <c r="B1036" s="1051"/>
      <c r="C1036" s="293">
        <v>2009</v>
      </c>
      <c r="D1036" s="1054"/>
      <c r="E1036" s="1054"/>
      <c r="F1036" s="574" t="s">
        <v>573</v>
      </c>
      <c r="G1036" s="295">
        <v>3.1</v>
      </c>
      <c r="H1036" s="639">
        <v>3.1</v>
      </c>
    </row>
    <row r="1037" spans="1:8" ht="14.25">
      <c r="A1037" s="1048"/>
      <c r="B1037" s="1051"/>
      <c r="C1037" s="293">
        <v>2010</v>
      </c>
      <c r="D1037" s="1054"/>
      <c r="E1037" s="1054"/>
      <c r="F1037" s="294"/>
      <c r="G1037" s="295"/>
      <c r="H1037" s="623"/>
    </row>
    <row r="1038" spans="1:8" ht="14.25">
      <c r="A1038" s="1048"/>
      <c r="B1038" s="1051"/>
      <c r="C1038" s="293">
        <v>2011</v>
      </c>
      <c r="D1038" s="1054"/>
      <c r="E1038" s="1054"/>
      <c r="F1038" s="294"/>
      <c r="G1038" s="295"/>
      <c r="H1038" s="623"/>
    </row>
    <row r="1039" spans="1:8" ht="14.25">
      <c r="A1039" s="1048"/>
      <c r="B1039" s="1051"/>
      <c r="C1039" s="293">
        <v>2012</v>
      </c>
      <c r="D1039" s="1054"/>
      <c r="E1039" s="1054"/>
      <c r="F1039" s="294"/>
      <c r="G1039" s="295"/>
      <c r="H1039" s="623"/>
    </row>
    <row r="1040" spans="1:8" ht="14.25">
      <c r="A1040" s="1048"/>
      <c r="B1040" s="1051"/>
      <c r="C1040" s="293">
        <v>2013</v>
      </c>
      <c r="D1040" s="1054"/>
      <c r="E1040" s="1054"/>
      <c r="F1040" s="294"/>
      <c r="G1040" s="295"/>
      <c r="H1040" s="623"/>
    </row>
    <row r="1041" spans="1:8" ht="14.25">
      <c r="A1041" s="1048"/>
      <c r="B1041" s="1051"/>
      <c r="C1041" s="293">
        <v>2014</v>
      </c>
      <c r="D1041" s="1054"/>
      <c r="E1041" s="1054"/>
      <c r="F1041" s="294"/>
      <c r="G1041" s="295"/>
      <c r="H1041" s="623"/>
    </row>
    <row r="1042" spans="1:8" ht="15" thickBot="1">
      <c r="A1042" s="1049"/>
      <c r="B1042" s="1052"/>
      <c r="C1042" s="296">
        <v>2015</v>
      </c>
      <c r="D1042" s="1055"/>
      <c r="E1042" s="1055"/>
      <c r="F1042" s="297"/>
      <c r="G1042" s="298"/>
      <c r="H1042" s="625"/>
    </row>
    <row r="1043" spans="1:8" ht="14.25">
      <c r="A1043" s="1115">
        <v>43</v>
      </c>
      <c r="B1043" s="1074" t="s">
        <v>740</v>
      </c>
      <c r="C1043" s="568">
        <v>2007</v>
      </c>
      <c r="D1043" s="1085" t="s">
        <v>5</v>
      </c>
      <c r="E1043" s="1085"/>
      <c r="F1043" s="575" t="s">
        <v>7</v>
      </c>
      <c r="G1043" s="575" t="s">
        <v>7</v>
      </c>
      <c r="H1043" s="652">
        <v>0</v>
      </c>
    </row>
    <row r="1044" spans="1:8" ht="14.25">
      <c r="A1044" s="1063"/>
      <c r="B1044" s="1066"/>
      <c r="C1044" s="564">
        <v>2008</v>
      </c>
      <c r="D1044" s="1069"/>
      <c r="E1044" s="1069"/>
      <c r="F1044" s="294" t="s">
        <v>7</v>
      </c>
      <c r="G1044" s="294" t="s">
        <v>7</v>
      </c>
      <c r="H1044" s="640">
        <v>0.6</v>
      </c>
    </row>
    <row r="1045" spans="1:8" ht="14.25">
      <c r="A1045" s="1063"/>
      <c r="B1045" s="1066"/>
      <c r="C1045" s="564">
        <v>2009</v>
      </c>
      <c r="D1045" s="1069"/>
      <c r="E1045" s="1069"/>
      <c r="F1045" s="294" t="s">
        <v>7</v>
      </c>
      <c r="G1045" s="294" t="s">
        <v>7</v>
      </c>
      <c r="H1045" s="640" t="s">
        <v>7</v>
      </c>
    </row>
    <row r="1046" spans="1:8" ht="14.25">
      <c r="A1046" s="1063"/>
      <c r="B1046" s="1066"/>
      <c r="C1046" s="564">
        <v>2010</v>
      </c>
      <c r="D1046" s="1069"/>
      <c r="E1046" s="1069"/>
      <c r="F1046" s="294"/>
      <c r="G1046" s="294"/>
      <c r="H1046" s="641"/>
    </row>
    <row r="1047" spans="1:8" ht="14.25">
      <c r="A1047" s="1063"/>
      <c r="B1047" s="1066"/>
      <c r="C1047" s="564">
        <v>2011</v>
      </c>
      <c r="D1047" s="1069"/>
      <c r="E1047" s="1069"/>
      <c r="F1047" s="294"/>
      <c r="G1047" s="294"/>
      <c r="H1047" s="641"/>
    </row>
    <row r="1048" spans="1:8" ht="14.25">
      <c r="A1048" s="1063"/>
      <c r="B1048" s="1066"/>
      <c r="C1048" s="564">
        <v>2012</v>
      </c>
      <c r="D1048" s="1069"/>
      <c r="E1048" s="1069"/>
      <c r="F1048" s="294"/>
      <c r="G1048" s="294"/>
      <c r="H1048" s="641"/>
    </row>
    <row r="1049" spans="1:8" ht="14.25">
      <c r="A1049" s="1063"/>
      <c r="B1049" s="1066"/>
      <c r="C1049" s="564">
        <v>2013</v>
      </c>
      <c r="D1049" s="1069"/>
      <c r="E1049" s="1069"/>
      <c r="F1049" s="294"/>
      <c r="G1049" s="294"/>
      <c r="H1049" s="641"/>
    </row>
    <row r="1050" spans="1:8" ht="14.25">
      <c r="A1050" s="1063"/>
      <c r="B1050" s="1066"/>
      <c r="C1050" s="564">
        <v>2014</v>
      </c>
      <c r="D1050" s="1069"/>
      <c r="E1050" s="1069"/>
      <c r="F1050" s="294"/>
      <c r="G1050" s="294"/>
      <c r="H1050" s="641"/>
    </row>
    <row r="1051" spans="1:8" ht="15" thickBot="1">
      <c r="A1051" s="1064"/>
      <c r="B1051" s="1067"/>
      <c r="C1051" s="565">
        <v>2015</v>
      </c>
      <c r="D1051" s="1070"/>
      <c r="E1051" s="1070"/>
      <c r="F1051" s="297"/>
      <c r="G1051" s="297"/>
      <c r="H1051" s="642"/>
    </row>
    <row r="1052" spans="1:8" ht="14.25">
      <c r="A1052" s="1047">
        <v>44</v>
      </c>
      <c r="B1052" s="1050" t="s">
        <v>831</v>
      </c>
      <c r="C1052" s="299">
        <v>2007</v>
      </c>
      <c r="D1052" s="1053" t="s">
        <v>520</v>
      </c>
      <c r="E1052" s="1053" t="s">
        <v>506</v>
      </c>
      <c r="F1052" s="301" t="s">
        <v>573</v>
      </c>
      <c r="G1052" s="302">
        <v>221216.6</v>
      </c>
      <c r="H1052" s="678">
        <v>5252.4</v>
      </c>
    </row>
    <row r="1053" spans="1:8" ht="14.25">
      <c r="A1053" s="1048"/>
      <c r="B1053" s="1051"/>
      <c r="C1053" s="293">
        <v>2008</v>
      </c>
      <c r="D1053" s="1054"/>
      <c r="E1053" s="1054"/>
      <c r="F1053" s="294" t="s">
        <v>573</v>
      </c>
      <c r="G1053" s="295">
        <v>214533.6</v>
      </c>
      <c r="H1053" s="624">
        <v>4872.4</v>
      </c>
    </row>
    <row r="1054" spans="1:8" ht="14.25">
      <c r="A1054" s="1048"/>
      <c r="B1054" s="1051"/>
      <c r="C1054" s="293">
        <v>2009</v>
      </c>
      <c r="D1054" s="1054"/>
      <c r="E1054" s="1054"/>
      <c r="F1054" s="576" t="s">
        <v>573</v>
      </c>
      <c r="G1054" s="295">
        <v>201534.9</v>
      </c>
      <c r="H1054" s="624">
        <v>4868.8</v>
      </c>
    </row>
    <row r="1055" spans="1:8" ht="14.25">
      <c r="A1055" s="1048"/>
      <c r="B1055" s="1051"/>
      <c r="C1055" s="293">
        <v>2010</v>
      </c>
      <c r="D1055" s="1054"/>
      <c r="E1055" s="1054"/>
      <c r="F1055" s="294"/>
      <c r="G1055" s="295"/>
      <c r="H1055" s="623"/>
    </row>
    <row r="1056" spans="1:8" ht="14.25">
      <c r="A1056" s="1048"/>
      <c r="B1056" s="1051"/>
      <c r="C1056" s="293">
        <v>2011</v>
      </c>
      <c r="D1056" s="1054"/>
      <c r="E1056" s="1054"/>
      <c r="F1056" s="294"/>
      <c r="G1056" s="295"/>
      <c r="H1056" s="623"/>
    </row>
    <row r="1057" spans="1:8" ht="14.25">
      <c r="A1057" s="1048"/>
      <c r="B1057" s="1051"/>
      <c r="C1057" s="293">
        <v>2012</v>
      </c>
      <c r="D1057" s="1054"/>
      <c r="E1057" s="1054"/>
      <c r="F1057" s="294"/>
      <c r="G1057" s="295"/>
      <c r="H1057" s="623"/>
    </row>
    <row r="1058" spans="1:8" ht="14.25">
      <c r="A1058" s="1048"/>
      <c r="B1058" s="1051"/>
      <c r="C1058" s="293">
        <v>2013</v>
      </c>
      <c r="D1058" s="1054"/>
      <c r="E1058" s="1054"/>
      <c r="F1058" s="294"/>
      <c r="G1058" s="295"/>
      <c r="H1058" s="623"/>
    </row>
    <row r="1059" spans="1:8" ht="14.25">
      <c r="A1059" s="1048"/>
      <c r="B1059" s="1051"/>
      <c r="C1059" s="293">
        <v>2014</v>
      </c>
      <c r="D1059" s="1054"/>
      <c r="E1059" s="1054"/>
      <c r="F1059" s="294"/>
      <c r="G1059" s="295"/>
      <c r="H1059" s="623"/>
    </row>
    <row r="1060" spans="1:8" ht="15" thickBot="1">
      <c r="A1060" s="1049"/>
      <c r="B1060" s="1052"/>
      <c r="C1060" s="296">
        <v>2015</v>
      </c>
      <c r="D1060" s="1055"/>
      <c r="E1060" s="1055"/>
      <c r="F1060" s="297"/>
      <c r="G1060" s="298"/>
      <c r="H1060" s="625"/>
    </row>
    <row r="1061" spans="1:8" ht="14.25">
      <c r="A1061" s="687"/>
      <c r="B1061" s="688"/>
      <c r="C1061" s="688"/>
      <c r="D1061" s="689"/>
      <c r="E1061" s="689"/>
      <c r="F1061" s="690"/>
      <c r="G1061" s="690"/>
      <c r="H1061" s="690"/>
    </row>
    <row r="1062" spans="1:8" ht="15">
      <c r="A1062" s="687"/>
      <c r="B1062" s="691" t="s">
        <v>741</v>
      </c>
      <c r="C1062" s="688"/>
      <c r="D1062" s="689"/>
      <c r="E1062" s="689"/>
      <c r="F1062" s="690"/>
      <c r="G1062" s="690"/>
      <c r="H1062" s="690"/>
    </row>
  </sheetData>
  <sheetProtection/>
  <mergeCells count="478">
    <mergeCell ref="A989:A997"/>
    <mergeCell ref="B989:B997"/>
    <mergeCell ref="D989:D997"/>
    <mergeCell ref="E989:E997"/>
    <mergeCell ref="A944:A952"/>
    <mergeCell ref="B944:B952"/>
    <mergeCell ref="D944:D952"/>
    <mergeCell ref="E944:E952"/>
    <mergeCell ref="A971:A979"/>
    <mergeCell ref="B971:B979"/>
    <mergeCell ref="D971:D979"/>
    <mergeCell ref="E971:E979"/>
    <mergeCell ref="A980:A988"/>
    <mergeCell ref="B980:B988"/>
    <mergeCell ref="D980:D988"/>
    <mergeCell ref="E980:E988"/>
    <mergeCell ref="A953:A961"/>
    <mergeCell ref="B953:B961"/>
    <mergeCell ref="D953:D961"/>
    <mergeCell ref="E953:E961"/>
    <mergeCell ref="A962:A970"/>
    <mergeCell ref="B962:B970"/>
    <mergeCell ref="D962:D970"/>
    <mergeCell ref="E962:E970"/>
    <mergeCell ref="A935:A943"/>
    <mergeCell ref="B935:B943"/>
    <mergeCell ref="D935:D943"/>
    <mergeCell ref="E935:E943"/>
    <mergeCell ref="A890:A898"/>
    <mergeCell ref="B890:B898"/>
    <mergeCell ref="D890:D898"/>
    <mergeCell ref="E890:E898"/>
    <mergeCell ref="A899:A907"/>
    <mergeCell ref="B899:B907"/>
    <mergeCell ref="D899:D907"/>
    <mergeCell ref="E899:E907"/>
    <mergeCell ref="A926:A934"/>
    <mergeCell ref="B926:B934"/>
    <mergeCell ref="D926:D934"/>
    <mergeCell ref="E926:E934"/>
    <mergeCell ref="A664:A672"/>
    <mergeCell ref="B664:B672"/>
    <mergeCell ref="D664:D672"/>
    <mergeCell ref="E664:E672"/>
    <mergeCell ref="A718:A726"/>
    <mergeCell ref="B718:B726"/>
    <mergeCell ref="D718:D726"/>
    <mergeCell ref="E718:E726"/>
    <mergeCell ref="A727:A735"/>
    <mergeCell ref="B727:B735"/>
    <mergeCell ref="D727:D735"/>
    <mergeCell ref="E727:E735"/>
    <mergeCell ref="E682:E690"/>
    <mergeCell ref="A691:A699"/>
    <mergeCell ref="B691:B699"/>
    <mergeCell ref="D691:D699"/>
    <mergeCell ref="E691:E699"/>
    <mergeCell ref="A700:A708"/>
    <mergeCell ref="B700:B708"/>
    <mergeCell ref="D700:D708"/>
    <mergeCell ref="E700:E708"/>
    <mergeCell ref="A709:A717"/>
    <mergeCell ref="B709:B717"/>
    <mergeCell ref="D709:D717"/>
    <mergeCell ref="A511:A519"/>
    <mergeCell ref="B511:B519"/>
    <mergeCell ref="D511:D519"/>
    <mergeCell ref="E511:E519"/>
    <mergeCell ref="A538:A546"/>
    <mergeCell ref="B538:B546"/>
    <mergeCell ref="D538:D546"/>
    <mergeCell ref="E538:E546"/>
    <mergeCell ref="A547:A555"/>
    <mergeCell ref="B547:B555"/>
    <mergeCell ref="D547:D555"/>
    <mergeCell ref="E547:E555"/>
    <mergeCell ref="A520:A528"/>
    <mergeCell ref="B520:B528"/>
    <mergeCell ref="D520:D528"/>
    <mergeCell ref="E520:E528"/>
    <mergeCell ref="A529:A537"/>
    <mergeCell ref="B529:B537"/>
    <mergeCell ref="D529:D537"/>
    <mergeCell ref="E529:E537"/>
    <mergeCell ref="E447:E455"/>
    <mergeCell ref="A493:A501"/>
    <mergeCell ref="B493:B501"/>
    <mergeCell ref="D493:D501"/>
    <mergeCell ref="E493:E501"/>
    <mergeCell ref="A502:A510"/>
    <mergeCell ref="B502:B510"/>
    <mergeCell ref="D502:D510"/>
    <mergeCell ref="E502:E510"/>
    <mergeCell ref="E466:E474"/>
    <mergeCell ref="A475:A483"/>
    <mergeCell ref="B475:B483"/>
    <mergeCell ref="D475:D483"/>
    <mergeCell ref="E475:E483"/>
    <mergeCell ref="A484:A492"/>
    <mergeCell ref="B484:B492"/>
    <mergeCell ref="D484:D492"/>
    <mergeCell ref="E484:E492"/>
    <mergeCell ref="A466:A474"/>
    <mergeCell ref="B466:B474"/>
    <mergeCell ref="D466:D474"/>
    <mergeCell ref="A1043:A1051"/>
    <mergeCell ref="B1043:B1051"/>
    <mergeCell ref="D1043:D1051"/>
    <mergeCell ref="E1043:E1051"/>
    <mergeCell ref="A276:A284"/>
    <mergeCell ref="B276:B284"/>
    <mergeCell ref="D276:D284"/>
    <mergeCell ref="E276:E284"/>
    <mergeCell ref="A285:A293"/>
    <mergeCell ref="B285:B293"/>
    <mergeCell ref="D285:D293"/>
    <mergeCell ref="E285:E293"/>
    <mergeCell ref="A294:A302"/>
    <mergeCell ref="B294:B302"/>
    <mergeCell ref="D294:D302"/>
    <mergeCell ref="E294:E302"/>
    <mergeCell ref="A321:A329"/>
    <mergeCell ref="B321:B329"/>
    <mergeCell ref="D321:D329"/>
    <mergeCell ref="E321:E329"/>
    <mergeCell ref="A330:A338"/>
    <mergeCell ref="B330:B338"/>
    <mergeCell ref="D330:D338"/>
    <mergeCell ref="E330:E338"/>
    <mergeCell ref="A78:A86"/>
    <mergeCell ref="B78:B86"/>
    <mergeCell ref="D78:D86"/>
    <mergeCell ref="E78:E86"/>
    <mergeCell ref="A87:A95"/>
    <mergeCell ref="B87:B95"/>
    <mergeCell ref="D87:D95"/>
    <mergeCell ref="E87:E95"/>
    <mergeCell ref="D122:D130"/>
    <mergeCell ref="E122:E130"/>
    <mergeCell ref="A122:A130"/>
    <mergeCell ref="B122:B130"/>
    <mergeCell ref="A96:A104"/>
    <mergeCell ref="B96:B104"/>
    <mergeCell ref="D96:D104"/>
    <mergeCell ref="E96:E104"/>
    <mergeCell ref="A105:A112"/>
    <mergeCell ref="B105:B112"/>
    <mergeCell ref="D105:D112"/>
    <mergeCell ref="E105:E112"/>
    <mergeCell ref="A113:A121"/>
    <mergeCell ref="B113:B121"/>
    <mergeCell ref="D113:D121"/>
    <mergeCell ref="E113:E121"/>
    <mergeCell ref="A131:A139"/>
    <mergeCell ref="B131:B139"/>
    <mergeCell ref="D131:D139"/>
    <mergeCell ref="E131:E139"/>
    <mergeCell ref="A140:A148"/>
    <mergeCell ref="B140:B148"/>
    <mergeCell ref="A817:A825"/>
    <mergeCell ref="B817:B825"/>
    <mergeCell ref="D817:D825"/>
    <mergeCell ref="E817:E825"/>
    <mergeCell ref="B772:B780"/>
    <mergeCell ref="D772:D780"/>
    <mergeCell ref="E772:E780"/>
    <mergeCell ref="A601:A609"/>
    <mergeCell ref="B601:B609"/>
    <mergeCell ref="D601:D609"/>
    <mergeCell ref="E601:E609"/>
    <mergeCell ref="A673:A681"/>
    <mergeCell ref="B673:B681"/>
    <mergeCell ref="D673:D681"/>
    <mergeCell ref="E673:E681"/>
    <mergeCell ref="A682:A690"/>
    <mergeCell ref="B682:B690"/>
    <mergeCell ref="D682:D690"/>
    <mergeCell ref="E763:E771"/>
    <mergeCell ref="A772:A780"/>
    <mergeCell ref="A826:A834"/>
    <mergeCell ref="B826:B834"/>
    <mergeCell ref="D826:D834"/>
    <mergeCell ref="E826:E834"/>
    <mergeCell ref="A835:H835"/>
    <mergeCell ref="A836:A844"/>
    <mergeCell ref="B836:B844"/>
    <mergeCell ref="D836:D844"/>
    <mergeCell ref="E836:E844"/>
    <mergeCell ref="A799:A807"/>
    <mergeCell ref="B799:B807"/>
    <mergeCell ref="D799:D807"/>
    <mergeCell ref="E799:E807"/>
    <mergeCell ref="A610:A618"/>
    <mergeCell ref="B610:B618"/>
    <mergeCell ref="D610:D618"/>
    <mergeCell ref="E610:E618"/>
    <mergeCell ref="A619:A627"/>
    <mergeCell ref="B619:B627"/>
    <mergeCell ref="D619:D627"/>
    <mergeCell ref="E619:E627"/>
    <mergeCell ref="A628:A636"/>
    <mergeCell ref="B628:B636"/>
    <mergeCell ref="D628:D636"/>
    <mergeCell ref="E628:E636"/>
    <mergeCell ref="A592:A600"/>
    <mergeCell ref="B592:B600"/>
    <mergeCell ref="D592:D600"/>
    <mergeCell ref="E592:E600"/>
    <mergeCell ref="A556:A564"/>
    <mergeCell ref="B556:B564"/>
    <mergeCell ref="D556:D564"/>
    <mergeCell ref="E556:E564"/>
    <mergeCell ref="A384:A392"/>
    <mergeCell ref="B384:B392"/>
    <mergeCell ref="D384:D392"/>
    <mergeCell ref="E384:E392"/>
    <mergeCell ref="A456:A464"/>
    <mergeCell ref="B456:B464"/>
    <mergeCell ref="D456:D464"/>
    <mergeCell ref="E456:E464"/>
    <mergeCell ref="A465:H465"/>
    <mergeCell ref="A393:A401"/>
    <mergeCell ref="B393:B401"/>
    <mergeCell ref="D393:D401"/>
    <mergeCell ref="E393:E401"/>
    <mergeCell ref="A402:A410"/>
    <mergeCell ref="B402:B410"/>
    <mergeCell ref="D402:D410"/>
    <mergeCell ref="E402:E410"/>
    <mergeCell ref="A411:A419"/>
    <mergeCell ref="B411:B419"/>
    <mergeCell ref="D411:D419"/>
    <mergeCell ref="E411:E419"/>
    <mergeCell ref="A447:A455"/>
    <mergeCell ref="B447:B455"/>
    <mergeCell ref="D447:D455"/>
    <mergeCell ref="A303:A311"/>
    <mergeCell ref="B303:B311"/>
    <mergeCell ref="D303:D311"/>
    <mergeCell ref="E303:E311"/>
    <mergeCell ref="A312:A320"/>
    <mergeCell ref="B312:B320"/>
    <mergeCell ref="D312:D320"/>
    <mergeCell ref="E312:E320"/>
    <mergeCell ref="A375:A383"/>
    <mergeCell ref="B375:B383"/>
    <mergeCell ref="D375:D383"/>
    <mergeCell ref="E375:E383"/>
    <mergeCell ref="A339:A347"/>
    <mergeCell ref="B339:B347"/>
    <mergeCell ref="D339:D347"/>
    <mergeCell ref="E339:E347"/>
    <mergeCell ref="A194:A202"/>
    <mergeCell ref="A258:A266"/>
    <mergeCell ref="B258:B266"/>
    <mergeCell ref="D258:D266"/>
    <mergeCell ref="E258:E266"/>
    <mergeCell ref="A267:A275"/>
    <mergeCell ref="B267:B275"/>
    <mergeCell ref="D267:D275"/>
    <mergeCell ref="E267:E275"/>
    <mergeCell ref="B194:B202"/>
    <mergeCell ref="D194:D202"/>
    <mergeCell ref="E194:E202"/>
    <mergeCell ref="A203:A211"/>
    <mergeCell ref="B203:B211"/>
    <mergeCell ref="D203:D211"/>
    <mergeCell ref="E203:E211"/>
    <mergeCell ref="A212:A220"/>
    <mergeCell ref="B212:B220"/>
    <mergeCell ref="D212:D220"/>
    <mergeCell ref="E212:E220"/>
    <mergeCell ref="A221:A230"/>
    <mergeCell ref="B221:B230"/>
    <mergeCell ref="D221:D230"/>
    <mergeCell ref="E221:E230"/>
    <mergeCell ref="A176:A184"/>
    <mergeCell ref="B176:B184"/>
    <mergeCell ref="D176:D184"/>
    <mergeCell ref="E176:E184"/>
    <mergeCell ref="A185:A193"/>
    <mergeCell ref="B185:B193"/>
    <mergeCell ref="D185:D193"/>
    <mergeCell ref="E185:E193"/>
    <mergeCell ref="D140:D148"/>
    <mergeCell ref="E140:E148"/>
    <mergeCell ref="A149:A157"/>
    <mergeCell ref="B149:B157"/>
    <mergeCell ref="D149:D157"/>
    <mergeCell ref="E149:E157"/>
    <mergeCell ref="A158:A166"/>
    <mergeCell ref="B158:B166"/>
    <mergeCell ref="D158:D166"/>
    <mergeCell ref="E158:E166"/>
    <mergeCell ref="A167:A175"/>
    <mergeCell ref="B167:B175"/>
    <mergeCell ref="D167:D175"/>
    <mergeCell ref="E167:E175"/>
    <mergeCell ref="A51:A59"/>
    <mergeCell ref="B51:B59"/>
    <mergeCell ref="D51:D59"/>
    <mergeCell ref="E51:E59"/>
    <mergeCell ref="A60:A68"/>
    <mergeCell ref="B60:B68"/>
    <mergeCell ref="D60:D68"/>
    <mergeCell ref="E60:E68"/>
    <mergeCell ref="A69:A77"/>
    <mergeCell ref="B69:B77"/>
    <mergeCell ref="D69:D77"/>
    <mergeCell ref="E69:E77"/>
    <mergeCell ref="A24:A32"/>
    <mergeCell ref="B24:B32"/>
    <mergeCell ref="D24:D32"/>
    <mergeCell ref="E24:E32"/>
    <mergeCell ref="A33:A41"/>
    <mergeCell ref="B33:B41"/>
    <mergeCell ref="D33:D41"/>
    <mergeCell ref="E33:E41"/>
    <mergeCell ref="A42:A50"/>
    <mergeCell ref="B42:B50"/>
    <mergeCell ref="D42:D50"/>
    <mergeCell ref="E42:E50"/>
    <mergeCell ref="A3:A4"/>
    <mergeCell ref="B3:B4"/>
    <mergeCell ref="C3:C4"/>
    <mergeCell ref="D3:D4"/>
    <mergeCell ref="E3:E4"/>
    <mergeCell ref="F3:G3"/>
    <mergeCell ref="H3:H4"/>
    <mergeCell ref="A15:A23"/>
    <mergeCell ref="B15:B23"/>
    <mergeCell ref="D15:D23"/>
    <mergeCell ref="E15:E23"/>
    <mergeCell ref="A5:H5"/>
    <mergeCell ref="A6:A14"/>
    <mergeCell ref="B6:B14"/>
    <mergeCell ref="D6:D14"/>
    <mergeCell ref="E6:E14"/>
    <mergeCell ref="E231:E239"/>
    <mergeCell ref="A240:A248"/>
    <mergeCell ref="B240:B248"/>
    <mergeCell ref="D240:D248"/>
    <mergeCell ref="E240:E248"/>
    <mergeCell ref="A249:A257"/>
    <mergeCell ref="B249:B257"/>
    <mergeCell ref="D249:D257"/>
    <mergeCell ref="E249:E257"/>
    <mergeCell ref="A231:A239"/>
    <mergeCell ref="B231:B239"/>
    <mergeCell ref="D231:D239"/>
    <mergeCell ref="A348:A356"/>
    <mergeCell ref="B348:B356"/>
    <mergeCell ref="D348:D356"/>
    <mergeCell ref="E348:E356"/>
    <mergeCell ref="A357:A365"/>
    <mergeCell ref="B357:B365"/>
    <mergeCell ref="D357:D365"/>
    <mergeCell ref="E357:E365"/>
    <mergeCell ref="A366:A374"/>
    <mergeCell ref="B366:B374"/>
    <mergeCell ref="D366:D374"/>
    <mergeCell ref="E366:E374"/>
    <mergeCell ref="A420:A428"/>
    <mergeCell ref="B420:B428"/>
    <mergeCell ref="D420:D428"/>
    <mergeCell ref="E420:E428"/>
    <mergeCell ref="A429:A437"/>
    <mergeCell ref="B429:B437"/>
    <mergeCell ref="D429:D437"/>
    <mergeCell ref="E429:E437"/>
    <mergeCell ref="A438:A446"/>
    <mergeCell ref="B438:B446"/>
    <mergeCell ref="D438:D446"/>
    <mergeCell ref="E438:E446"/>
    <mergeCell ref="A565:A573"/>
    <mergeCell ref="B565:B573"/>
    <mergeCell ref="D565:D573"/>
    <mergeCell ref="E565:E573"/>
    <mergeCell ref="A574:A582"/>
    <mergeCell ref="B574:B582"/>
    <mergeCell ref="D574:D582"/>
    <mergeCell ref="E574:E582"/>
    <mergeCell ref="A583:A591"/>
    <mergeCell ref="B583:B591"/>
    <mergeCell ref="D583:D591"/>
    <mergeCell ref="E583:E591"/>
    <mergeCell ref="A637:A645"/>
    <mergeCell ref="B637:B645"/>
    <mergeCell ref="D637:D645"/>
    <mergeCell ref="E637:E645"/>
    <mergeCell ref="A646:A654"/>
    <mergeCell ref="B646:B654"/>
    <mergeCell ref="D646:D654"/>
    <mergeCell ref="E646:E654"/>
    <mergeCell ref="A655:A663"/>
    <mergeCell ref="B655:B663"/>
    <mergeCell ref="D655:D663"/>
    <mergeCell ref="E655:E663"/>
    <mergeCell ref="E709:E717"/>
    <mergeCell ref="A781:A789"/>
    <mergeCell ref="B781:B789"/>
    <mergeCell ref="D781:D789"/>
    <mergeCell ref="E781:E789"/>
    <mergeCell ref="A790:A798"/>
    <mergeCell ref="B790:B798"/>
    <mergeCell ref="D790:D798"/>
    <mergeCell ref="E790:E798"/>
    <mergeCell ref="A736:A744"/>
    <mergeCell ref="B736:B744"/>
    <mergeCell ref="D736:D744"/>
    <mergeCell ref="E736:E744"/>
    <mergeCell ref="A745:A753"/>
    <mergeCell ref="B745:B753"/>
    <mergeCell ref="D745:D753"/>
    <mergeCell ref="E745:E753"/>
    <mergeCell ref="A754:A762"/>
    <mergeCell ref="B754:B762"/>
    <mergeCell ref="D754:D762"/>
    <mergeCell ref="E754:E762"/>
    <mergeCell ref="A763:A771"/>
    <mergeCell ref="B763:B771"/>
    <mergeCell ref="D763:D771"/>
    <mergeCell ref="E845:E853"/>
    <mergeCell ref="A854:A862"/>
    <mergeCell ref="B854:B862"/>
    <mergeCell ref="D854:D862"/>
    <mergeCell ref="E854:E862"/>
    <mergeCell ref="A845:A853"/>
    <mergeCell ref="B845:B853"/>
    <mergeCell ref="D845:D853"/>
    <mergeCell ref="A808:A816"/>
    <mergeCell ref="B808:B816"/>
    <mergeCell ref="D808:D816"/>
    <mergeCell ref="E808:E816"/>
    <mergeCell ref="A863:A871"/>
    <mergeCell ref="B863:B871"/>
    <mergeCell ref="D863:D871"/>
    <mergeCell ref="E863:E871"/>
    <mergeCell ref="A908:A916"/>
    <mergeCell ref="B908:B916"/>
    <mergeCell ref="D908:D916"/>
    <mergeCell ref="E908:E916"/>
    <mergeCell ref="A917:A925"/>
    <mergeCell ref="B917:B925"/>
    <mergeCell ref="D917:D925"/>
    <mergeCell ref="E917:E925"/>
    <mergeCell ref="A872:A880"/>
    <mergeCell ref="B872:B880"/>
    <mergeCell ref="D872:D880"/>
    <mergeCell ref="E872:E880"/>
    <mergeCell ref="A881:A889"/>
    <mergeCell ref="B881:B889"/>
    <mergeCell ref="D881:D889"/>
    <mergeCell ref="E881:E889"/>
    <mergeCell ref="A1052:A1060"/>
    <mergeCell ref="B1052:B1060"/>
    <mergeCell ref="D1052:D1060"/>
    <mergeCell ref="E1052:E1060"/>
    <mergeCell ref="A998:A1006"/>
    <mergeCell ref="B998:B1006"/>
    <mergeCell ref="D998:D1006"/>
    <mergeCell ref="E998:E1006"/>
    <mergeCell ref="A1007:A1015"/>
    <mergeCell ref="B1007:B1015"/>
    <mergeCell ref="D1007:D1015"/>
    <mergeCell ref="E1007:E1015"/>
    <mergeCell ref="A1016:A1024"/>
    <mergeCell ref="B1016:B1024"/>
    <mergeCell ref="D1016:D1024"/>
    <mergeCell ref="E1016:E1024"/>
    <mergeCell ref="A1025:A1033"/>
    <mergeCell ref="B1025:B1033"/>
    <mergeCell ref="D1025:D1033"/>
    <mergeCell ref="E1025:E1033"/>
    <mergeCell ref="A1034:A1042"/>
    <mergeCell ref="B1034:B1042"/>
    <mergeCell ref="D1034:D1042"/>
    <mergeCell ref="E1034:E1042"/>
  </mergeCells>
  <printOptions horizontalCentered="1"/>
  <pageMargins left="0.1968503937007874" right="0.15748031496062992" top="0.4" bottom="0.31" header="0.1968503937007874" footer="0.15748031496062992"/>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G21"/>
  <sheetViews>
    <sheetView tabSelected="1" zoomScalePageLayoutView="0" workbookViewId="0" topLeftCell="A9">
      <selection activeCell="A18" sqref="A1:G18"/>
    </sheetView>
  </sheetViews>
  <sheetFormatPr defaultColWidth="8.796875" defaultRowHeight="14.25"/>
  <cols>
    <col min="1" max="1" width="33.8984375" style="0" customWidth="1"/>
    <col min="2" max="2" width="28.3984375" style="0" bestFit="1" customWidth="1"/>
    <col min="3" max="3" width="26.5" style="0" customWidth="1"/>
    <col min="4" max="4" width="20.69921875" style="0" customWidth="1"/>
    <col min="5" max="5" width="47.8984375" style="0" customWidth="1"/>
    <col min="6" max="6" width="26.5" style="0" customWidth="1"/>
    <col min="7" max="7" width="29.69921875" style="0" customWidth="1"/>
  </cols>
  <sheetData>
    <row r="1" ht="15.75">
      <c r="A1" s="332" t="s">
        <v>571</v>
      </c>
    </row>
    <row r="2" spans="1:7" ht="16.5" thickBot="1">
      <c r="A2" s="334" t="s">
        <v>569</v>
      </c>
      <c r="B2" s="306"/>
      <c r="C2" s="306"/>
      <c r="D2" s="306"/>
      <c r="E2" s="306"/>
      <c r="F2" s="306"/>
      <c r="G2" s="306"/>
    </row>
    <row r="3" spans="1:7" ht="85.5">
      <c r="A3" s="307" t="s">
        <v>524</v>
      </c>
      <c r="B3" s="308" t="s">
        <v>525</v>
      </c>
      <c r="C3" s="308" t="s">
        <v>526</v>
      </c>
      <c r="D3" s="308" t="s">
        <v>527</v>
      </c>
      <c r="E3" s="309" t="s">
        <v>528</v>
      </c>
      <c r="F3" s="308" t="s">
        <v>529</v>
      </c>
      <c r="G3" s="310" t="s">
        <v>530</v>
      </c>
    </row>
    <row r="4" spans="1:7" ht="14.25">
      <c r="A4" s="311">
        <v>1</v>
      </c>
      <c r="B4" s="312">
        <v>2</v>
      </c>
      <c r="C4" s="312">
        <v>3</v>
      </c>
      <c r="D4" s="312">
        <v>4</v>
      </c>
      <c r="E4" s="312">
        <v>5</v>
      </c>
      <c r="F4" s="312">
        <v>6</v>
      </c>
      <c r="G4" s="313">
        <v>7</v>
      </c>
    </row>
    <row r="5" spans="1:7" ht="76.5">
      <c r="A5" s="1119" t="s">
        <v>531</v>
      </c>
      <c r="B5" s="314" t="s">
        <v>532</v>
      </c>
      <c r="C5" s="315" t="s">
        <v>533</v>
      </c>
      <c r="D5" s="316" t="s">
        <v>534</v>
      </c>
      <c r="E5" s="315" t="s">
        <v>535</v>
      </c>
      <c r="F5" s="317" t="s">
        <v>536</v>
      </c>
      <c r="G5" s="318">
        <v>91890437</v>
      </c>
    </row>
    <row r="6" spans="1:7" ht="51">
      <c r="A6" s="1119"/>
      <c r="B6" s="314" t="s">
        <v>537</v>
      </c>
      <c r="C6" s="317" t="s">
        <v>538</v>
      </c>
      <c r="D6" s="317"/>
      <c r="E6" s="315" t="s">
        <v>539</v>
      </c>
      <c r="F6" s="317" t="s">
        <v>540</v>
      </c>
      <c r="G6" s="318">
        <v>67033638</v>
      </c>
    </row>
    <row r="7" spans="1:7" ht="114.75">
      <c r="A7" s="1119"/>
      <c r="B7" s="1121" t="s">
        <v>541</v>
      </c>
      <c r="C7" s="315" t="s">
        <v>542</v>
      </c>
      <c r="D7" s="317" t="s">
        <v>543</v>
      </c>
      <c r="E7" s="1122" t="s">
        <v>544</v>
      </c>
      <c r="F7" s="1123" t="s">
        <v>545</v>
      </c>
      <c r="G7" s="1118">
        <v>53266979</v>
      </c>
    </row>
    <row r="8" spans="1:7" ht="38.25">
      <c r="A8" s="1119"/>
      <c r="B8" s="1121"/>
      <c r="C8" s="315" t="s">
        <v>546</v>
      </c>
      <c r="D8" s="317" t="s">
        <v>547</v>
      </c>
      <c r="E8" s="1122"/>
      <c r="F8" s="1123"/>
      <c r="G8" s="1118"/>
    </row>
    <row r="9" spans="1:7" ht="15">
      <c r="A9" s="319"/>
      <c r="B9" s="320"/>
      <c r="C9" s="321"/>
      <c r="D9" s="321"/>
      <c r="E9" s="321"/>
      <c r="F9" s="321"/>
      <c r="G9" s="322">
        <f>SUM(G5:G8)</f>
        <v>212191054</v>
      </c>
    </row>
    <row r="10" spans="1:7" ht="89.25">
      <c r="A10" s="1119" t="s">
        <v>548</v>
      </c>
      <c r="B10" s="314" t="s">
        <v>549</v>
      </c>
      <c r="C10" s="315" t="s">
        <v>550</v>
      </c>
      <c r="D10" s="317" t="s">
        <v>551</v>
      </c>
      <c r="E10" s="315" t="s">
        <v>552</v>
      </c>
      <c r="F10" s="317" t="s">
        <v>553</v>
      </c>
      <c r="G10" s="318">
        <v>448508541</v>
      </c>
    </row>
    <row r="11" spans="1:7" ht="76.5">
      <c r="A11" s="1119"/>
      <c r="B11" s="314" t="s">
        <v>554</v>
      </c>
      <c r="C11" s="317" t="s">
        <v>538</v>
      </c>
      <c r="D11" s="317"/>
      <c r="E11" s="315" t="s">
        <v>555</v>
      </c>
      <c r="F11" s="317" t="s">
        <v>556</v>
      </c>
      <c r="G11" s="318">
        <v>286074001</v>
      </c>
    </row>
    <row r="12" spans="1:7" ht="15">
      <c r="A12" s="323"/>
      <c r="B12" s="324"/>
      <c r="C12" s="321"/>
      <c r="D12" s="321"/>
      <c r="E12" s="321"/>
      <c r="F12" s="321"/>
      <c r="G12" s="322">
        <f>SUM(G10:G11)</f>
        <v>734582542</v>
      </c>
    </row>
    <row r="13" spans="1:7" ht="38.25">
      <c r="A13" s="1119" t="s">
        <v>557</v>
      </c>
      <c r="B13" s="1121" t="s">
        <v>558</v>
      </c>
      <c r="C13" s="315" t="s">
        <v>546</v>
      </c>
      <c r="D13" s="317" t="s">
        <v>547</v>
      </c>
      <c r="E13" s="1122" t="s">
        <v>559</v>
      </c>
      <c r="F13" s="1123" t="s">
        <v>560</v>
      </c>
      <c r="G13" s="1118">
        <v>1155855</v>
      </c>
    </row>
    <row r="14" spans="1:7" ht="114.75">
      <c r="A14" s="1119"/>
      <c r="B14" s="1121"/>
      <c r="C14" s="315" t="s">
        <v>561</v>
      </c>
      <c r="D14" s="317" t="s">
        <v>543</v>
      </c>
      <c r="E14" s="1122"/>
      <c r="F14" s="1123"/>
      <c r="G14" s="1118">
        <v>63233844</v>
      </c>
    </row>
    <row r="15" spans="1:7" ht="89.25">
      <c r="A15" s="1119"/>
      <c r="B15" s="314" t="s">
        <v>562</v>
      </c>
      <c r="C15" s="315" t="s">
        <v>563</v>
      </c>
      <c r="D15" s="317" t="s">
        <v>564</v>
      </c>
      <c r="E15" s="315" t="s">
        <v>565</v>
      </c>
      <c r="F15" s="317" t="s">
        <v>566</v>
      </c>
      <c r="G15" s="325">
        <v>90974292</v>
      </c>
    </row>
    <row r="16" spans="1:7" ht="15.75" thickBot="1">
      <c r="A16" s="326"/>
      <c r="B16" s="327"/>
      <c r="C16" s="328"/>
      <c r="D16" s="328"/>
      <c r="E16" s="328"/>
      <c r="F16" s="328"/>
      <c r="G16" s="329">
        <f>G13+G15</f>
        <v>92130147</v>
      </c>
    </row>
    <row r="17" spans="1:7" ht="14.25">
      <c r="A17" s="1120" t="s">
        <v>567</v>
      </c>
      <c r="B17" s="1120"/>
      <c r="C17" s="1120"/>
      <c r="D17" s="1120"/>
      <c r="E17" s="1120"/>
      <c r="F17" s="1120"/>
      <c r="G17" s="330"/>
    </row>
    <row r="18" spans="1:7" ht="14.25">
      <c r="A18" s="330" t="s">
        <v>568</v>
      </c>
      <c r="B18" s="330"/>
      <c r="C18" s="330"/>
      <c r="D18" s="330"/>
      <c r="E18" s="330"/>
      <c r="F18" s="330"/>
      <c r="G18" s="330"/>
    </row>
    <row r="19" spans="1:7" ht="15">
      <c r="A19" s="306"/>
      <c r="B19" s="306"/>
      <c r="C19" s="306"/>
      <c r="D19" s="306"/>
      <c r="E19" s="306"/>
      <c r="F19" s="306"/>
      <c r="G19" s="306"/>
    </row>
    <row r="20" spans="1:7" ht="14.25">
      <c r="A20" s="331"/>
      <c r="B20" s="331"/>
      <c r="C20" s="331"/>
      <c r="D20" s="331"/>
      <c r="E20" s="331"/>
      <c r="F20" s="331"/>
      <c r="G20" s="331"/>
    </row>
    <row r="21" spans="1:7" ht="14.25">
      <c r="A21" s="331"/>
      <c r="B21" s="331"/>
      <c r="C21" s="331"/>
      <c r="D21" s="331"/>
      <c r="E21" s="331"/>
      <c r="F21" s="331"/>
      <c r="G21" s="331"/>
    </row>
  </sheetData>
  <sheetProtection/>
  <mergeCells count="12">
    <mergeCell ref="G7:G8"/>
    <mergeCell ref="A10:A11"/>
    <mergeCell ref="A17:F17"/>
    <mergeCell ref="A5:A8"/>
    <mergeCell ref="B7:B8"/>
    <mergeCell ref="E7:E8"/>
    <mergeCell ref="F7:F8"/>
    <mergeCell ref="A13:A15"/>
    <mergeCell ref="B13:B14"/>
    <mergeCell ref="E13:E14"/>
    <mergeCell ref="F13:F14"/>
    <mergeCell ref="G13:G14"/>
  </mergeCells>
  <printOptions/>
  <pageMargins left="0.22" right="0.15" top="0.5118110236220472" bottom="0.2362204724409449" header="0.31496062992125984" footer="0.15748031496062992"/>
  <pageSetup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dimension ref="A1:M28"/>
  <sheetViews>
    <sheetView zoomScale="62" zoomScaleNormal="62" zoomScalePageLayoutView="0" workbookViewId="0" topLeftCell="A1">
      <selection activeCell="M27" sqref="A1:M27"/>
    </sheetView>
  </sheetViews>
  <sheetFormatPr defaultColWidth="8.796875" defaultRowHeight="14.25"/>
  <cols>
    <col min="1" max="1" width="3.09765625" style="0" customWidth="1"/>
    <col min="2" max="2" width="25.5" style="0" customWidth="1"/>
    <col min="3" max="3" width="10.69921875" style="0" customWidth="1"/>
    <col min="4" max="4" width="13.3984375" style="0" customWidth="1"/>
    <col min="5" max="5" width="11.69921875" style="0" customWidth="1"/>
    <col min="6" max="6" width="13.5" style="0" bestFit="1" customWidth="1"/>
    <col min="7" max="7" width="14.69921875" style="0" bestFit="1" customWidth="1"/>
    <col min="8" max="8" width="15.69921875" style="0" customWidth="1"/>
    <col min="9" max="9" width="20.69921875" style="0" customWidth="1"/>
    <col min="10" max="10" width="18.3984375" style="0" customWidth="1"/>
    <col min="11" max="11" width="16.3984375" style="0" customWidth="1"/>
    <col min="12" max="12" width="17.19921875" style="0" customWidth="1"/>
    <col min="13" max="13" width="26.8984375" style="0" customWidth="1"/>
  </cols>
  <sheetData>
    <row r="1" spans="1:13" ht="15.75">
      <c r="A1" s="332" t="s">
        <v>570</v>
      </c>
      <c r="B1" s="440"/>
      <c r="C1" s="441"/>
      <c r="D1" s="440"/>
      <c r="E1" s="440"/>
      <c r="F1" s="440"/>
      <c r="G1" s="440"/>
      <c r="H1" s="440"/>
      <c r="I1" s="440"/>
      <c r="J1" s="424"/>
      <c r="K1" s="424"/>
      <c r="L1" s="424"/>
      <c r="M1" s="424"/>
    </row>
    <row r="2" spans="1:13" ht="16.5" thickBot="1">
      <c r="A2" s="444" t="s">
        <v>334</v>
      </c>
      <c r="B2" s="442"/>
      <c r="C2" s="442"/>
      <c r="D2" s="442"/>
      <c r="E2" s="442"/>
      <c r="F2" s="442"/>
      <c r="G2" s="442"/>
      <c r="H2" s="442"/>
      <c r="I2" s="442"/>
      <c r="J2" s="443"/>
      <c r="K2" s="443"/>
      <c r="L2" s="443"/>
      <c r="M2" s="443"/>
    </row>
    <row r="3" spans="1:13" ht="14.25">
      <c r="A3" s="1127" t="s">
        <v>335</v>
      </c>
      <c r="B3" s="1129" t="s">
        <v>336</v>
      </c>
      <c r="C3" s="1124" t="s">
        <v>337</v>
      </c>
      <c r="D3" s="1124" t="s">
        <v>338</v>
      </c>
      <c r="E3" s="1124"/>
      <c r="F3" s="1124" t="s">
        <v>339</v>
      </c>
      <c r="G3" s="1124"/>
      <c r="H3" s="1125"/>
      <c r="I3" s="1125"/>
      <c r="J3" s="1124" t="s">
        <v>340</v>
      </c>
      <c r="K3" s="1124"/>
      <c r="L3" s="1125"/>
      <c r="M3" s="1126"/>
    </row>
    <row r="4" spans="1:13" ht="34.5" thickBot="1">
      <c r="A4" s="1128"/>
      <c r="B4" s="1130"/>
      <c r="C4" s="1131"/>
      <c r="D4" s="209" t="s">
        <v>341</v>
      </c>
      <c r="E4" s="209" t="s">
        <v>342</v>
      </c>
      <c r="F4" s="209" t="s">
        <v>343</v>
      </c>
      <c r="G4" s="209" t="s">
        <v>344</v>
      </c>
      <c r="H4" s="209" t="s">
        <v>345</v>
      </c>
      <c r="I4" s="209" t="s">
        <v>346</v>
      </c>
      <c r="J4" s="209" t="s">
        <v>343</v>
      </c>
      <c r="K4" s="209" t="s">
        <v>344</v>
      </c>
      <c r="L4" s="209" t="s">
        <v>345</v>
      </c>
      <c r="M4" s="210" t="s">
        <v>346</v>
      </c>
    </row>
    <row r="5" spans="1:13" ht="15" thickBot="1">
      <c r="A5" s="211" t="s">
        <v>347</v>
      </c>
      <c r="B5" s="212" t="s">
        <v>347</v>
      </c>
      <c r="C5" s="212" t="s">
        <v>347</v>
      </c>
      <c r="D5" s="212" t="s">
        <v>348</v>
      </c>
      <c r="E5" s="212" t="s">
        <v>349</v>
      </c>
      <c r="F5" s="212" t="s">
        <v>350</v>
      </c>
      <c r="G5" s="212" t="s">
        <v>351</v>
      </c>
      <c r="H5" s="212" t="s">
        <v>352</v>
      </c>
      <c r="I5" s="212" t="s">
        <v>353</v>
      </c>
      <c r="J5" s="212" t="s">
        <v>354</v>
      </c>
      <c r="K5" s="212" t="s">
        <v>355</v>
      </c>
      <c r="L5" s="212" t="s">
        <v>356</v>
      </c>
      <c r="M5" s="213" t="s">
        <v>357</v>
      </c>
    </row>
    <row r="6" spans="1:13" ht="24">
      <c r="A6" s="214" t="s">
        <v>358</v>
      </c>
      <c r="B6" s="215" t="s">
        <v>359</v>
      </c>
      <c r="C6" s="216"/>
      <c r="D6" s="217">
        <f aca="true" t="shared" si="0" ref="D6:M6">SUM(D7:D11)</f>
        <v>42</v>
      </c>
      <c r="E6" s="217">
        <f t="shared" si="0"/>
        <v>53</v>
      </c>
      <c r="F6" s="217">
        <f t="shared" si="0"/>
        <v>78744336.69861287</v>
      </c>
      <c r="G6" s="217">
        <f t="shared" si="0"/>
        <v>73060951.20807062</v>
      </c>
      <c r="H6" s="217">
        <f t="shared" si="0"/>
        <v>52262495.773013875</v>
      </c>
      <c r="I6" s="217">
        <f t="shared" si="0"/>
        <v>52262495.773013875</v>
      </c>
      <c r="J6" s="217">
        <f t="shared" si="0"/>
        <v>92562191.99495587</v>
      </c>
      <c r="K6" s="217">
        <f t="shared" si="0"/>
        <v>85708414.72383355</v>
      </c>
      <c r="L6" s="217">
        <f t="shared" si="0"/>
        <v>62154601.659520805</v>
      </c>
      <c r="M6" s="445">
        <f t="shared" si="0"/>
        <v>62154601.659520805</v>
      </c>
    </row>
    <row r="7" spans="1:13" ht="36">
      <c r="A7" s="218" t="s">
        <v>348</v>
      </c>
      <c r="B7" s="219" t="s">
        <v>360</v>
      </c>
      <c r="C7" s="220" t="s">
        <v>347</v>
      </c>
      <c r="D7" s="221"/>
      <c r="E7" s="221"/>
      <c r="F7" s="222"/>
      <c r="G7" s="222"/>
      <c r="H7" s="222"/>
      <c r="I7" s="222"/>
      <c r="J7" s="223"/>
      <c r="K7" s="223"/>
      <c r="L7" s="223"/>
      <c r="M7" s="224"/>
    </row>
    <row r="8" spans="1:13" ht="36">
      <c r="A8" s="218" t="s">
        <v>361</v>
      </c>
      <c r="B8" s="225" t="s">
        <v>362</v>
      </c>
      <c r="C8" s="220" t="s">
        <v>363</v>
      </c>
      <c r="D8" s="221">
        <v>22</v>
      </c>
      <c r="E8" s="221">
        <v>26</v>
      </c>
      <c r="F8" s="222">
        <f>(175917208.96)/3.965</f>
        <v>44367518.02269862</v>
      </c>
      <c r="G8" s="226">
        <v>41024176.093316525</v>
      </c>
      <c r="H8" s="226">
        <v>28362841.066834804</v>
      </c>
      <c r="I8" s="226">
        <v>28362841.066834804</v>
      </c>
      <c r="J8" s="226">
        <v>52114787.59394704</v>
      </c>
      <c r="K8" s="226">
        <v>47630962.30264817</v>
      </c>
      <c r="L8" s="222">
        <v>33120371.243379574</v>
      </c>
      <c r="M8" s="446">
        <v>33120371.243379574</v>
      </c>
    </row>
    <row r="9" spans="1:13" ht="24">
      <c r="A9" s="218" t="s">
        <v>364</v>
      </c>
      <c r="B9" s="225" t="s">
        <v>365</v>
      </c>
      <c r="C9" s="220" t="s">
        <v>366</v>
      </c>
      <c r="D9" s="221">
        <v>20</v>
      </c>
      <c r="E9" s="221">
        <v>27</v>
      </c>
      <c r="F9" s="222">
        <v>34376818.67591425</v>
      </c>
      <c r="G9" s="222">
        <v>32036775.1147541</v>
      </c>
      <c r="H9" s="222">
        <v>23899654.706179067</v>
      </c>
      <c r="I9" s="222">
        <v>23899654.706179067</v>
      </c>
      <c r="J9" s="222">
        <v>40447404.40100883</v>
      </c>
      <c r="K9" s="222">
        <v>38077452.421185374</v>
      </c>
      <c r="L9" s="222">
        <v>29034230.416141234</v>
      </c>
      <c r="M9" s="446">
        <v>29034230.416141234</v>
      </c>
    </row>
    <row r="10" spans="1:13" ht="24">
      <c r="A10" s="218" t="s">
        <v>351</v>
      </c>
      <c r="B10" s="225" t="s">
        <v>367</v>
      </c>
      <c r="C10" s="220" t="s">
        <v>368</v>
      </c>
      <c r="D10" s="221"/>
      <c r="E10" s="221"/>
      <c r="F10" s="222"/>
      <c r="G10" s="222"/>
      <c r="H10" s="222"/>
      <c r="I10" s="222"/>
      <c r="J10" s="223"/>
      <c r="K10" s="223"/>
      <c r="L10" s="223"/>
      <c r="M10" s="224"/>
    </row>
    <row r="11" spans="1:13" ht="24">
      <c r="A11" s="218" t="s">
        <v>352</v>
      </c>
      <c r="B11" s="225" t="s">
        <v>369</v>
      </c>
      <c r="C11" s="220">
        <v>49</v>
      </c>
      <c r="D11" s="221"/>
      <c r="E11" s="221"/>
      <c r="F11" s="222"/>
      <c r="G11" s="222"/>
      <c r="H11" s="222"/>
      <c r="I11" s="222"/>
      <c r="J11" s="223"/>
      <c r="K11" s="223"/>
      <c r="L11" s="223"/>
      <c r="M11" s="224"/>
    </row>
    <row r="12" spans="1:13" ht="24">
      <c r="A12" s="227" t="s">
        <v>370</v>
      </c>
      <c r="B12" s="228" t="s">
        <v>371</v>
      </c>
      <c r="C12" s="229"/>
      <c r="D12" s="230">
        <f aca="true" t="shared" si="1" ref="D12:M12">SUM(D13:D16)</f>
        <v>476</v>
      </c>
      <c r="E12" s="230">
        <f t="shared" si="1"/>
        <v>979</v>
      </c>
      <c r="F12" s="230">
        <f t="shared" si="1"/>
        <v>156499828.81210592</v>
      </c>
      <c r="G12" s="230">
        <f t="shared" si="1"/>
        <v>129763655.41740227</v>
      </c>
      <c r="H12" s="230">
        <f t="shared" si="1"/>
        <v>78339753.95460278</v>
      </c>
      <c r="I12" s="230">
        <f t="shared" si="1"/>
        <v>67498125.90920556</v>
      </c>
      <c r="J12" s="230">
        <f t="shared" si="1"/>
        <v>353237537.96216905</v>
      </c>
      <c r="K12" s="230">
        <f t="shared" si="1"/>
        <v>300473205.18284994</v>
      </c>
      <c r="L12" s="230">
        <f t="shared" si="1"/>
        <v>187713441.61664563</v>
      </c>
      <c r="M12" s="447">
        <f t="shared" si="1"/>
        <v>164798263.0895334</v>
      </c>
    </row>
    <row r="13" spans="1:13" ht="60">
      <c r="A13" s="218" t="s">
        <v>353</v>
      </c>
      <c r="B13" s="231" t="s">
        <v>372</v>
      </c>
      <c r="C13" s="220" t="s">
        <v>347</v>
      </c>
      <c r="D13" s="221"/>
      <c r="E13" s="221"/>
      <c r="F13" s="222"/>
      <c r="G13" s="222"/>
      <c r="H13" s="222"/>
      <c r="I13" s="222"/>
      <c r="J13" s="223"/>
      <c r="K13" s="223"/>
      <c r="L13" s="223"/>
      <c r="M13" s="224"/>
    </row>
    <row r="14" spans="1:13" ht="36">
      <c r="A14" s="218" t="s">
        <v>354</v>
      </c>
      <c r="B14" s="232" t="s">
        <v>373</v>
      </c>
      <c r="C14" s="220" t="s">
        <v>374</v>
      </c>
      <c r="D14" s="221">
        <v>222</v>
      </c>
      <c r="E14" s="221">
        <v>426</v>
      </c>
      <c r="F14" s="226">
        <v>86237505.72761664</v>
      </c>
      <c r="G14" s="226">
        <v>71472902.01513241</v>
      </c>
      <c r="H14" s="226">
        <v>42345243.69735183</v>
      </c>
      <c r="I14" s="226">
        <v>35993457.12232031</v>
      </c>
      <c r="J14" s="226">
        <v>146132254.24211854</v>
      </c>
      <c r="K14" s="226">
        <v>121053888.80706179</v>
      </c>
      <c r="L14" s="222">
        <v>71440879.75788146</v>
      </c>
      <c r="M14" s="446">
        <v>60724747.6191677</v>
      </c>
    </row>
    <row r="15" spans="1:13" ht="60">
      <c r="A15" s="218" t="s">
        <v>355</v>
      </c>
      <c r="B15" s="233" t="s">
        <v>375</v>
      </c>
      <c r="C15" s="220" t="s">
        <v>376</v>
      </c>
      <c r="D15" s="221">
        <v>254</v>
      </c>
      <c r="E15" s="221">
        <v>553</v>
      </c>
      <c r="F15" s="226">
        <v>70262323.08448929</v>
      </c>
      <c r="G15" s="226">
        <v>58290753.402269855</v>
      </c>
      <c r="H15" s="226">
        <v>35994510.25725095</v>
      </c>
      <c r="I15" s="226">
        <v>31504668.786885247</v>
      </c>
      <c r="J15" s="226">
        <v>207105283.72005048</v>
      </c>
      <c r="K15" s="226">
        <v>179419316.37578815</v>
      </c>
      <c r="L15" s="222">
        <v>116272561.85876419</v>
      </c>
      <c r="M15" s="446">
        <v>104073515.47036569</v>
      </c>
    </row>
    <row r="16" spans="1:13" ht="36">
      <c r="A16" s="218" t="s">
        <v>356</v>
      </c>
      <c r="B16" s="231" t="s">
        <v>377</v>
      </c>
      <c r="C16" s="220" t="s">
        <v>347</v>
      </c>
      <c r="D16" s="221"/>
      <c r="E16" s="221"/>
      <c r="F16" s="222"/>
      <c r="G16" s="222"/>
      <c r="H16" s="222"/>
      <c r="I16" s="222"/>
      <c r="J16" s="223"/>
      <c r="K16" s="223"/>
      <c r="L16" s="223"/>
      <c r="M16" s="224"/>
    </row>
    <row r="17" spans="1:13" ht="24">
      <c r="A17" s="227" t="s">
        <v>378</v>
      </c>
      <c r="B17" s="228" t="s">
        <v>379</v>
      </c>
      <c r="C17" s="229"/>
      <c r="D17" s="230">
        <f aca="true" t="shared" si="2" ref="D17:M17">SUM(D18:D20)</f>
        <v>264</v>
      </c>
      <c r="E17" s="230">
        <f t="shared" si="2"/>
        <v>350</v>
      </c>
      <c r="F17" s="230">
        <f t="shared" si="2"/>
        <v>378595735.40983605</v>
      </c>
      <c r="G17" s="230">
        <f t="shared" si="2"/>
        <v>360497132.8221942</v>
      </c>
      <c r="H17" s="230">
        <f t="shared" si="2"/>
        <v>255322379.0542245</v>
      </c>
      <c r="I17" s="230">
        <f t="shared" si="2"/>
        <v>254367323.90416142</v>
      </c>
      <c r="J17" s="230">
        <f t="shared" si="2"/>
        <v>487718691.7805801</v>
      </c>
      <c r="K17" s="230">
        <f t="shared" si="2"/>
        <v>456343887.5485498</v>
      </c>
      <c r="L17" s="230">
        <f t="shared" si="2"/>
        <v>312628357.90416145</v>
      </c>
      <c r="M17" s="447">
        <f t="shared" si="2"/>
        <v>309215793.06431276</v>
      </c>
    </row>
    <row r="18" spans="1:13" ht="36">
      <c r="A18" s="218" t="s">
        <v>357</v>
      </c>
      <c r="B18" s="234" t="s">
        <v>380</v>
      </c>
      <c r="C18" s="220" t="s">
        <v>381</v>
      </c>
      <c r="D18" s="221">
        <v>9</v>
      </c>
      <c r="E18" s="221">
        <v>10</v>
      </c>
      <c r="F18" s="222">
        <v>16612963.261034047</v>
      </c>
      <c r="G18" s="222">
        <v>16612963.261034047</v>
      </c>
      <c r="H18" s="222">
        <v>13934868</v>
      </c>
      <c r="I18" s="222">
        <v>13934868</v>
      </c>
      <c r="J18" s="222">
        <v>18115279.041614126</v>
      </c>
      <c r="K18" s="222">
        <v>17799099.583858762</v>
      </c>
      <c r="L18" s="222">
        <v>14586649.909205548</v>
      </c>
      <c r="M18" s="446">
        <v>14488882.62042875</v>
      </c>
    </row>
    <row r="19" spans="1:13" ht="36">
      <c r="A19" s="218" t="s">
        <v>382</v>
      </c>
      <c r="B19" s="235" t="s">
        <v>383</v>
      </c>
      <c r="C19" s="220" t="s">
        <v>384</v>
      </c>
      <c r="D19" s="221">
        <v>115</v>
      </c>
      <c r="E19" s="221">
        <v>142</v>
      </c>
      <c r="F19" s="222">
        <v>208802510.9936948</v>
      </c>
      <c r="G19" s="222">
        <v>196957734.0226986</v>
      </c>
      <c r="H19" s="222">
        <v>132295799.82849938</v>
      </c>
      <c r="I19" s="222">
        <v>132295799.82849938</v>
      </c>
      <c r="J19" s="222">
        <v>263147097.5863808</v>
      </c>
      <c r="K19" s="226">
        <v>250201892.73644388</v>
      </c>
      <c r="L19" s="222">
        <v>164853109.96469107</v>
      </c>
      <c r="M19" s="448">
        <v>164853109.96469107</v>
      </c>
    </row>
    <row r="20" spans="1:13" ht="60">
      <c r="A20" s="218" t="s">
        <v>385</v>
      </c>
      <c r="B20" s="233" t="s">
        <v>386</v>
      </c>
      <c r="C20" s="220" t="s">
        <v>387</v>
      </c>
      <c r="D20" s="221">
        <v>140</v>
      </c>
      <c r="E20" s="221">
        <v>198</v>
      </c>
      <c r="F20" s="222">
        <v>153180261.1551072</v>
      </c>
      <c r="G20" s="222">
        <v>146926435.53846157</v>
      </c>
      <c r="H20" s="222">
        <v>109091711.2257251</v>
      </c>
      <c r="I20" s="226">
        <v>108136656.07566205</v>
      </c>
      <c r="J20" s="222">
        <v>206456315.15258515</v>
      </c>
      <c r="K20" s="222">
        <v>188342895.22824714</v>
      </c>
      <c r="L20" s="222">
        <v>133188598.03026481</v>
      </c>
      <c r="M20" s="448">
        <v>129873800.47919294</v>
      </c>
    </row>
    <row r="21" spans="1:13" ht="24">
      <c r="A21" s="227" t="s">
        <v>388</v>
      </c>
      <c r="B21" s="228" t="s">
        <v>389</v>
      </c>
      <c r="C21" s="229"/>
      <c r="D21" s="230">
        <f aca="true" t="shared" si="3" ref="D21:M21">SUM(D22:D24)</f>
        <v>0</v>
      </c>
      <c r="E21" s="230">
        <f t="shared" si="3"/>
        <v>0</v>
      </c>
      <c r="F21" s="230">
        <f t="shared" si="3"/>
        <v>0</v>
      </c>
      <c r="G21" s="230">
        <f t="shared" si="3"/>
        <v>0</v>
      </c>
      <c r="H21" s="230">
        <f t="shared" si="3"/>
        <v>0</v>
      </c>
      <c r="I21" s="230">
        <f t="shared" si="3"/>
        <v>0</v>
      </c>
      <c r="J21" s="230">
        <f t="shared" si="3"/>
        <v>0</v>
      </c>
      <c r="K21" s="230">
        <f t="shared" si="3"/>
        <v>0</v>
      </c>
      <c r="L21" s="230">
        <f t="shared" si="3"/>
        <v>0</v>
      </c>
      <c r="M21" s="447">
        <f t="shared" si="3"/>
        <v>0</v>
      </c>
    </row>
    <row r="22" spans="1:13" ht="36">
      <c r="A22" s="218" t="s">
        <v>390</v>
      </c>
      <c r="B22" s="231" t="s">
        <v>391</v>
      </c>
      <c r="C22" s="220" t="s">
        <v>347</v>
      </c>
      <c r="D22" s="236"/>
      <c r="E22" s="236"/>
      <c r="F22" s="236"/>
      <c r="G22" s="236"/>
      <c r="H22" s="236"/>
      <c r="I22" s="236"/>
      <c r="J22" s="237"/>
      <c r="K22" s="237"/>
      <c r="L22" s="237"/>
      <c r="M22" s="238"/>
    </row>
    <row r="23" spans="1:13" ht="36">
      <c r="A23" s="218" t="s">
        <v>392</v>
      </c>
      <c r="B23" s="231" t="s">
        <v>393</v>
      </c>
      <c r="C23" s="220" t="s">
        <v>347</v>
      </c>
      <c r="D23" s="236"/>
      <c r="E23" s="236"/>
      <c r="F23" s="236"/>
      <c r="G23" s="236"/>
      <c r="H23" s="239"/>
      <c r="I23" s="239"/>
      <c r="J23" s="237"/>
      <c r="K23" s="237"/>
      <c r="L23" s="237"/>
      <c r="M23" s="238"/>
    </row>
    <row r="24" spans="1:13" ht="36">
      <c r="A24" s="218" t="s">
        <v>394</v>
      </c>
      <c r="B24" s="231" t="s">
        <v>395</v>
      </c>
      <c r="C24" s="220" t="s">
        <v>347</v>
      </c>
      <c r="D24" s="236"/>
      <c r="E24" s="236"/>
      <c r="F24" s="236"/>
      <c r="G24" s="236"/>
      <c r="H24" s="236"/>
      <c r="I24" s="236"/>
      <c r="J24" s="237"/>
      <c r="K24" s="237"/>
      <c r="L24" s="237"/>
      <c r="M24" s="238"/>
    </row>
    <row r="25" spans="1:13" ht="15" thickBot="1">
      <c r="A25" s="240" t="s">
        <v>396</v>
      </c>
      <c r="B25" s="241" t="s">
        <v>3</v>
      </c>
      <c r="C25" s="242"/>
      <c r="D25" s="243">
        <f>SUM(D21,D17,D12,D6)</f>
        <v>782</v>
      </c>
      <c r="E25" s="243">
        <f>SUM(E21,E17,E12,E6)</f>
        <v>1382</v>
      </c>
      <c r="F25" s="243">
        <f>SUM(F21,F17,F12,F6)</f>
        <v>613839900.9205549</v>
      </c>
      <c r="G25" s="243">
        <f>SUM(G21,G17,G12,G6)</f>
        <v>563321739.4476671</v>
      </c>
      <c r="H25" s="243">
        <f aca="true" t="shared" si="4" ref="H25:M25">SUM(H21,H17,H12,H6)</f>
        <v>385924628.78184116</v>
      </c>
      <c r="I25" s="243">
        <f t="shared" si="4"/>
        <v>374127945.5863809</v>
      </c>
      <c r="J25" s="243">
        <f t="shared" si="4"/>
        <v>933518421.7377051</v>
      </c>
      <c r="K25" s="243">
        <f t="shared" si="4"/>
        <v>842525507.4552333</v>
      </c>
      <c r="L25" s="243">
        <f t="shared" si="4"/>
        <v>562496401.1803279</v>
      </c>
      <c r="M25" s="449">
        <f t="shared" si="4"/>
        <v>536168657.81336695</v>
      </c>
    </row>
    <row r="26" spans="1:9" ht="14.25">
      <c r="A26" s="244"/>
      <c r="B26" s="207"/>
      <c r="C26" s="208"/>
      <c r="D26" s="207"/>
      <c r="E26" s="207"/>
      <c r="F26" s="207"/>
      <c r="G26" s="207"/>
      <c r="H26" s="207"/>
      <c r="I26" s="207"/>
    </row>
    <row r="27" spans="1:11" ht="14.25">
      <c r="A27" s="244"/>
      <c r="B27" s="207"/>
      <c r="C27" s="208"/>
      <c r="D27" s="207"/>
      <c r="E27" s="207"/>
      <c r="F27" s="207"/>
      <c r="G27" s="207"/>
      <c r="H27" s="207"/>
      <c r="I27" s="207"/>
      <c r="J27" s="245" t="s">
        <v>397</v>
      </c>
      <c r="K27">
        <v>3.965</v>
      </c>
    </row>
    <row r="28" spans="1:9" ht="14.25">
      <c r="A28" s="244"/>
      <c r="B28" s="207"/>
      <c r="C28" s="208"/>
      <c r="D28" s="207"/>
      <c r="E28" s="207"/>
      <c r="F28" s="207"/>
      <c r="G28" s="207"/>
      <c r="H28" s="207"/>
      <c r="I28" s="207"/>
    </row>
  </sheetData>
  <sheetProtection/>
  <mergeCells count="6">
    <mergeCell ref="J3:M3"/>
    <mergeCell ref="A3:A4"/>
    <mergeCell ref="B3:B4"/>
    <mergeCell ref="C3:C4"/>
    <mergeCell ref="D3:E3"/>
    <mergeCell ref="F3:I3"/>
  </mergeCells>
  <printOptions horizontalCentered="1"/>
  <pageMargins left="0.4724409448818898" right="0.1968503937007874" top="0.6299212598425197" bottom="0.2755905511811024" header="0.15748031496062992" footer="0.31496062992125984"/>
  <pageSetup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1">
      <selection activeCell="J28" sqref="J28"/>
    </sheetView>
  </sheetViews>
  <sheetFormatPr defaultColWidth="8.796875" defaultRowHeight="14.25"/>
  <cols>
    <col min="1" max="1" width="22.19921875" style="0" customWidth="1"/>
    <col min="2" max="2" width="18.19921875" style="0" customWidth="1"/>
    <col min="3" max="3" width="18.8984375" style="0" customWidth="1"/>
    <col min="4" max="4" width="19.69921875" style="0" customWidth="1"/>
    <col min="13" max="13" width="8" style="0" customWidth="1"/>
  </cols>
  <sheetData>
    <row r="1" spans="1:10" ht="15.75">
      <c r="A1" s="335" t="s">
        <v>570</v>
      </c>
      <c r="B1" s="336"/>
      <c r="C1" s="336"/>
      <c r="J1" s="246"/>
    </row>
    <row r="2" ht="15.75">
      <c r="A2" s="337" t="s">
        <v>398</v>
      </c>
    </row>
    <row r="3" ht="15" thickBot="1"/>
    <row r="4" spans="1:4" ht="15.75" customHeight="1">
      <c r="A4" s="1132" t="s">
        <v>399</v>
      </c>
      <c r="B4" s="1133"/>
      <c r="C4" s="1133"/>
      <c r="D4" s="1134"/>
    </row>
    <row r="5" spans="1:4" ht="15.75" customHeight="1">
      <c r="A5" s="1135" t="s">
        <v>400</v>
      </c>
      <c r="B5" s="1136"/>
      <c r="C5" s="1136"/>
      <c r="D5" s="1137"/>
    </row>
    <row r="6" spans="1:4" ht="15.75" customHeight="1">
      <c r="A6" s="1135" t="s">
        <v>401</v>
      </c>
      <c r="B6" s="1136"/>
      <c r="C6" s="1136"/>
      <c r="D6" s="1137"/>
    </row>
    <row r="7" spans="1:4" ht="16.5" customHeight="1" thickBot="1">
      <c r="A7" s="1138" t="s">
        <v>402</v>
      </c>
      <c r="B7" s="1139"/>
      <c r="C7" s="1139"/>
      <c r="D7" s="1140"/>
    </row>
    <row r="8" spans="1:4" ht="90.75" thickBot="1">
      <c r="A8" s="247" t="s">
        <v>403</v>
      </c>
      <c r="B8" s="248" t="s">
        <v>404</v>
      </c>
      <c r="C8" s="248" t="s">
        <v>405</v>
      </c>
      <c r="D8" s="248" t="s">
        <v>406</v>
      </c>
    </row>
    <row r="9" spans="1:4" ht="15" thickBot="1">
      <c r="A9" s="249">
        <v>1</v>
      </c>
      <c r="B9" s="250">
        <v>2</v>
      </c>
      <c r="C9" s="250">
        <v>3</v>
      </c>
      <c r="D9" s="250">
        <v>4</v>
      </c>
    </row>
    <row r="10" spans="1:4" ht="15.75" thickBot="1">
      <c r="A10" s="251" t="s">
        <v>407</v>
      </c>
      <c r="B10" s="248">
        <f>D10+C10</f>
        <v>60724747.6191677</v>
      </c>
      <c r="C10" s="248">
        <v>0</v>
      </c>
      <c r="D10" s="252">
        <v>60724747.6191677</v>
      </c>
    </row>
    <row r="11" spans="1:4" ht="15.75" thickBot="1">
      <c r="A11" s="253" t="s">
        <v>408</v>
      </c>
      <c r="B11" s="248">
        <f>D11+C11</f>
        <v>14488882.62042875</v>
      </c>
      <c r="C11" s="248">
        <v>0</v>
      </c>
      <c r="D11" s="252">
        <v>14488882.62042875</v>
      </c>
    </row>
    <row r="12" spans="1:4" ht="15.75" thickBot="1">
      <c r="A12" s="254" t="s">
        <v>409</v>
      </c>
      <c r="B12" s="248">
        <f>D12+C12</f>
        <v>164853109.96469107</v>
      </c>
      <c r="C12" s="248">
        <v>0</v>
      </c>
      <c r="D12" s="252">
        <v>164853109.96469107</v>
      </c>
    </row>
    <row r="13" spans="1:4" ht="15.75" thickBot="1">
      <c r="A13" s="255" t="s">
        <v>410</v>
      </c>
      <c r="B13" s="248">
        <f>D13+C13</f>
        <v>62154601.66</v>
      </c>
      <c r="C13" s="248">
        <v>0</v>
      </c>
      <c r="D13" s="252">
        <v>62154601.66</v>
      </c>
    </row>
    <row r="14" spans="1:4" ht="15.75" thickBot="1">
      <c r="A14" s="256" t="s">
        <v>411</v>
      </c>
      <c r="B14" s="248">
        <f>B15+B16</f>
        <v>233947315.94955862</v>
      </c>
      <c r="C14" s="248">
        <f>C15+C16</f>
        <v>0</v>
      </c>
      <c r="D14" s="248">
        <f>D15+D16</f>
        <v>233947315.94955862</v>
      </c>
    </row>
    <row r="15" spans="1:4" ht="75.75" thickBot="1">
      <c r="A15" s="256" t="s">
        <v>412</v>
      </c>
      <c r="B15" s="248">
        <f>D15+C15</f>
        <v>104073515.47036569</v>
      </c>
      <c r="C15" s="248">
        <v>0</v>
      </c>
      <c r="D15" s="248">
        <v>104073515.47036569</v>
      </c>
    </row>
    <row r="16" spans="1:4" ht="30.75" thickBot="1">
      <c r="A16" s="256" t="s">
        <v>413</v>
      </c>
      <c r="B16" s="248">
        <f>D16+C16</f>
        <v>129873800.47919294</v>
      </c>
      <c r="C16" s="248">
        <v>0</v>
      </c>
      <c r="D16" s="248">
        <v>129873800.47919294</v>
      </c>
    </row>
    <row r="17" spans="1:4" ht="15.75" thickBot="1">
      <c r="A17" s="247" t="s">
        <v>414</v>
      </c>
      <c r="B17" s="248">
        <f>B10+B11+B12+B13+B14</f>
        <v>536168657.8138461</v>
      </c>
      <c r="C17" s="248">
        <f>C10+C11+C12+C13+C14</f>
        <v>0</v>
      </c>
      <c r="D17" s="257">
        <f>D10+D11+D12+D13+D14</f>
        <v>536168657.8138461</v>
      </c>
    </row>
  </sheetData>
  <sheetProtection/>
  <mergeCells count="4">
    <mergeCell ref="A4:D4"/>
    <mergeCell ref="A5:D5"/>
    <mergeCell ref="A6:D6"/>
    <mergeCell ref="A7:D7"/>
  </mergeCells>
  <printOptions horizontalCentered="1"/>
  <pageMargins left="0.5118110236220472" right="0.4330708661417323" top="0.7480314960629921" bottom="0.7480314960629921" header="0.31496062992125984" footer="0.31496062992125984"/>
  <pageSetup horizontalDpi="600" verticalDpi="600" orientation="landscape" paperSize="9" scale="75" r:id="rId2"/>
  <drawing r:id="rId1"/>
</worksheet>
</file>

<file path=xl/worksheets/sheet17.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F1">
      <selection activeCell="K6" sqref="A1:K6"/>
    </sheetView>
  </sheetViews>
  <sheetFormatPr defaultColWidth="8.796875" defaultRowHeight="14.25"/>
  <cols>
    <col min="1" max="1" width="4.5" style="0" customWidth="1"/>
    <col min="2" max="2" width="17" style="0" customWidth="1"/>
    <col min="3" max="3" width="19.3984375" style="0" customWidth="1"/>
    <col min="4" max="4" width="14.59765625" style="0" customWidth="1"/>
    <col min="5" max="5" width="13.8984375" style="0" customWidth="1"/>
    <col min="6" max="6" width="13.09765625" style="0" customWidth="1"/>
    <col min="7" max="8" width="23.5" style="0" customWidth="1"/>
    <col min="9" max="9" width="9.8984375" style="0" customWidth="1"/>
    <col min="10" max="10" width="12.8984375" style="0" customWidth="1"/>
    <col min="11" max="11" width="23.69921875" style="0" customWidth="1"/>
  </cols>
  <sheetData>
    <row r="1" ht="15.75">
      <c r="A1" s="335" t="s">
        <v>603</v>
      </c>
    </row>
    <row r="2" ht="16.5" thickBot="1">
      <c r="A2" s="337" t="s">
        <v>604</v>
      </c>
    </row>
    <row r="3" spans="1:11" ht="67.5">
      <c r="A3" s="532" t="s">
        <v>335</v>
      </c>
      <c r="B3" s="533" t="s">
        <v>580</v>
      </c>
      <c r="C3" s="534" t="s">
        <v>581</v>
      </c>
      <c r="D3" s="534" t="s">
        <v>582</v>
      </c>
      <c r="E3" s="534" t="s">
        <v>583</v>
      </c>
      <c r="F3" s="534" t="s">
        <v>584</v>
      </c>
      <c r="G3" s="534" t="s">
        <v>585</v>
      </c>
      <c r="H3" s="534" t="s">
        <v>586</v>
      </c>
      <c r="I3" s="534" t="s">
        <v>587</v>
      </c>
      <c r="J3" s="534" t="s">
        <v>588</v>
      </c>
      <c r="K3" s="535" t="s">
        <v>589</v>
      </c>
    </row>
    <row r="4" spans="1:11" ht="14.25">
      <c r="A4" s="536">
        <v>0</v>
      </c>
      <c r="B4" s="455">
        <v>1</v>
      </c>
      <c r="C4" s="456">
        <v>2</v>
      </c>
      <c r="D4" s="456">
        <v>3</v>
      </c>
      <c r="E4" s="456">
        <v>4</v>
      </c>
      <c r="F4" s="456">
        <v>5</v>
      </c>
      <c r="G4" s="456">
        <v>6</v>
      </c>
      <c r="H4" s="456">
        <v>7</v>
      </c>
      <c r="I4" s="456">
        <v>8</v>
      </c>
      <c r="J4" s="456">
        <v>9</v>
      </c>
      <c r="K4" s="537">
        <v>10</v>
      </c>
    </row>
    <row r="5" spans="1:11" ht="146.25">
      <c r="A5" s="538">
        <v>1</v>
      </c>
      <c r="B5" s="457" t="s">
        <v>590</v>
      </c>
      <c r="C5" s="458" t="s">
        <v>591</v>
      </c>
      <c r="D5" s="458" t="s">
        <v>592</v>
      </c>
      <c r="E5" s="459">
        <v>833266.56</v>
      </c>
      <c r="F5" s="459">
        <v>499959.93</v>
      </c>
      <c r="G5" s="460" t="s">
        <v>593</v>
      </c>
      <c r="H5" s="460" t="s">
        <v>594</v>
      </c>
      <c r="I5" s="461">
        <v>0</v>
      </c>
      <c r="J5" s="460" t="s">
        <v>595</v>
      </c>
      <c r="K5" s="539" t="s">
        <v>596</v>
      </c>
    </row>
    <row r="6" spans="1:11" ht="157.5" customHeight="1" thickBot="1">
      <c r="A6" s="540">
        <v>2</v>
      </c>
      <c r="B6" s="541" t="s">
        <v>597</v>
      </c>
      <c r="C6" s="542" t="s">
        <v>598</v>
      </c>
      <c r="D6" s="542" t="s">
        <v>599</v>
      </c>
      <c r="E6" s="543">
        <v>241560</v>
      </c>
      <c r="F6" s="543">
        <v>84150</v>
      </c>
      <c r="G6" s="542" t="s">
        <v>600</v>
      </c>
      <c r="H6" s="544" t="s">
        <v>601</v>
      </c>
      <c r="I6" s="545">
        <v>0</v>
      </c>
      <c r="J6" s="544" t="s">
        <v>595</v>
      </c>
      <c r="K6" s="546" t="s">
        <v>602</v>
      </c>
    </row>
  </sheetData>
  <sheetProtection/>
  <printOptions/>
  <pageMargins left="0.27" right="0.17" top="0.7480314960629921" bottom="0.7480314960629921" header="0.31496062992125984" footer="0.31496062992125984"/>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pageSetUpPr fitToPage="1"/>
  </sheetPr>
  <dimension ref="A1:B48"/>
  <sheetViews>
    <sheetView zoomScalePageLayoutView="0" workbookViewId="0" topLeftCell="A1">
      <selection activeCell="B60" sqref="B60"/>
    </sheetView>
  </sheetViews>
  <sheetFormatPr defaultColWidth="8.796875" defaultRowHeight="14.25"/>
  <cols>
    <col min="1" max="1" width="45" style="0" customWidth="1"/>
    <col min="2" max="2" width="45.59765625" style="0" customWidth="1"/>
  </cols>
  <sheetData>
    <row r="1" ht="15.75">
      <c r="A1" s="335" t="s">
        <v>692</v>
      </c>
    </row>
    <row r="2" ht="15.75">
      <c r="A2" s="335" t="s">
        <v>615</v>
      </c>
    </row>
    <row r="3" spans="1:2" ht="14.25">
      <c r="A3" s="579" t="s">
        <v>615</v>
      </c>
      <c r="B3" s="579" t="s">
        <v>616</v>
      </c>
    </row>
    <row r="4" spans="1:2" ht="14.25">
      <c r="A4" s="1142" t="s">
        <v>617</v>
      </c>
      <c r="B4" s="1142"/>
    </row>
    <row r="5" spans="1:2" ht="14.25">
      <c r="A5" s="580" t="s">
        <v>618</v>
      </c>
      <c r="B5" s="581" t="s">
        <v>619</v>
      </c>
    </row>
    <row r="6" spans="1:2" ht="14.25">
      <c r="A6" s="580" t="s">
        <v>620</v>
      </c>
      <c r="B6" s="580" t="s">
        <v>70</v>
      </c>
    </row>
    <row r="7" spans="1:2" ht="14.25">
      <c r="A7" s="580" t="s">
        <v>621</v>
      </c>
      <c r="B7" s="580" t="s">
        <v>20</v>
      </c>
    </row>
    <row r="8" spans="1:2" ht="28.5">
      <c r="A8" s="582" t="s">
        <v>622</v>
      </c>
      <c r="B8" s="581" t="s">
        <v>623</v>
      </c>
    </row>
    <row r="9" spans="1:2" ht="28.5">
      <c r="A9" s="582" t="s">
        <v>624</v>
      </c>
      <c r="B9" s="581" t="s">
        <v>625</v>
      </c>
    </row>
    <row r="10" spans="1:2" ht="14.25">
      <c r="A10" s="1142" t="s">
        <v>626</v>
      </c>
      <c r="B10" s="1142"/>
    </row>
    <row r="11" spans="1:2" ht="14.25">
      <c r="A11" s="1141" t="s">
        <v>627</v>
      </c>
      <c r="B11" s="1141"/>
    </row>
    <row r="12" spans="1:2" ht="28.5">
      <c r="A12" s="582" t="s">
        <v>628</v>
      </c>
      <c r="B12" s="582" t="s">
        <v>629</v>
      </c>
    </row>
    <row r="13" spans="1:2" ht="14.25">
      <c r="A13" s="583" t="s">
        <v>630</v>
      </c>
      <c r="B13" s="583" t="s">
        <v>71</v>
      </c>
    </row>
    <row r="14" spans="1:2" ht="14.25">
      <c r="A14" s="583" t="s">
        <v>631</v>
      </c>
      <c r="B14" s="583" t="s">
        <v>632</v>
      </c>
    </row>
    <row r="15" spans="1:2" ht="28.5">
      <c r="A15" s="583" t="s">
        <v>633</v>
      </c>
      <c r="B15" s="583" t="s">
        <v>634</v>
      </c>
    </row>
    <row r="16" spans="1:2" ht="28.5">
      <c r="A16" s="583" t="s">
        <v>635</v>
      </c>
      <c r="B16" s="583" t="s">
        <v>636</v>
      </c>
    </row>
    <row r="17" spans="1:2" ht="14.25">
      <c r="A17" s="583" t="s">
        <v>637</v>
      </c>
      <c r="B17" s="583" t="s">
        <v>638</v>
      </c>
    </row>
    <row r="18" spans="1:2" ht="14.25">
      <c r="A18" s="1141" t="s">
        <v>639</v>
      </c>
      <c r="B18" s="1141"/>
    </row>
    <row r="19" spans="1:2" ht="42.75">
      <c r="A19" s="583" t="s">
        <v>640</v>
      </c>
      <c r="B19" s="583" t="s">
        <v>641</v>
      </c>
    </row>
    <row r="20" spans="1:2" ht="14.25">
      <c r="A20" s="583" t="s">
        <v>622</v>
      </c>
      <c r="B20" s="583" t="s">
        <v>642</v>
      </c>
    </row>
    <row r="21" spans="1:2" ht="14.25">
      <c r="A21" s="1141" t="s">
        <v>643</v>
      </c>
      <c r="B21" s="1141"/>
    </row>
    <row r="22" spans="1:2" ht="42.75">
      <c r="A22" s="583" t="s">
        <v>644</v>
      </c>
      <c r="B22" s="583" t="s">
        <v>645</v>
      </c>
    </row>
    <row r="23" spans="1:2" ht="14.25">
      <c r="A23" s="1141" t="s">
        <v>646</v>
      </c>
      <c r="B23" s="1141"/>
    </row>
    <row r="24" spans="1:2" ht="14.25">
      <c r="A24" s="583" t="s">
        <v>647</v>
      </c>
      <c r="B24" s="583" t="s">
        <v>648</v>
      </c>
    </row>
    <row r="25" spans="1:2" ht="28.5">
      <c r="A25" s="583" t="s">
        <v>649</v>
      </c>
      <c r="B25" s="583" t="s">
        <v>650</v>
      </c>
    </row>
    <row r="26" spans="1:2" ht="14.25">
      <c r="A26" s="1141" t="s">
        <v>651</v>
      </c>
      <c r="B26" s="1141"/>
    </row>
    <row r="27" spans="1:2" ht="14.25">
      <c r="A27" s="583" t="s">
        <v>652</v>
      </c>
      <c r="B27" s="583" t="s">
        <v>653</v>
      </c>
    </row>
    <row r="28" spans="1:2" ht="14.25">
      <c r="A28" s="583" t="s">
        <v>654</v>
      </c>
      <c r="B28" s="583" t="s">
        <v>655</v>
      </c>
    </row>
    <row r="29" spans="1:2" ht="14.25">
      <c r="A29" s="583" t="s">
        <v>656</v>
      </c>
      <c r="B29" s="583" t="s">
        <v>657</v>
      </c>
    </row>
    <row r="30" spans="1:2" ht="14.25">
      <c r="A30" s="583" t="s">
        <v>658</v>
      </c>
      <c r="B30" s="583" t="s">
        <v>659</v>
      </c>
    </row>
    <row r="31" spans="1:2" ht="14.25">
      <c r="A31" s="583" t="s">
        <v>660</v>
      </c>
      <c r="B31" s="583" t="s">
        <v>661</v>
      </c>
    </row>
    <row r="32" spans="1:2" ht="28.5">
      <c r="A32" s="583" t="s">
        <v>662</v>
      </c>
      <c r="B32" s="583" t="s">
        <v>663</v>
      </c>
    </row>
    <row r="33" spans="1:2" ht="42.75">
      <c r="A33" s="583" t="s">
        <v>664</v>
      </c>
      <c r="B33" s="583" t="s">
        <v>665</v>
      </c>
    </row>
    <row r="34" spans="1:2" ht="28.5">
      <c r="A34" s="583" t="s">
        <v>666</v>
      </c>
      <c r="B34" s="583" t="s">
        <v>667</v>
      </c>
    </row>
    <row r="35" spans="1:2" ht="14.25">
      <c r="A35" s="1141" t="s">
        <v>668</v>
      </c>
      <c r="B35" s="1141"/>
    </row>
    <row r="36" spans="1:2" ht="14.25">
      <c r="A36" s="583" t="s">
        <v>669</v>
      </c>
      <c r="B36" s="583" t="s">
        <v>670</v>
      </c>
    </row>
    <row r="37" spans="1:2" ht="28.5">
      <c r="A37" s="583" t="s">
        <v>671</v>
      </c>
      <c r="B37" s="583" t="s">
        <v>672</v>
      </c>
    </row>
    <row r="38" spans="1:2" ht="28.5">
      <c r="A38" s="583" t="s">
        <v>673</v>
      </c>
      <c r="B38" s="583" t="s">
        <v>674</v>
      </c>
    </row>
    <row r="39" spans="1:2" ht="28.5">
      <c r="A39" s="583" t="s">
        <v>675</v>
      </c>
      <c r="B39" s="583" t="s">
        <v>676</v>
      </c>
    </row>
    <row r="40" spans="1:2" ht="14.25">
      <c r="A40" s="583" t="s">
        <v>677</v>
      </c>
      <c r="B40" s="583" t="s">
        <v>678</v>
      </c>
    </row>
    <row r="41" spans="1:2" ht="28.5">
      <c r="A41" s="582" t="s">
        <v>679</v>
      </c>
      <c r="B41" s="582" t="s">
        <v>680</v>
      </c>
    </row>
    <row r="42" spans="1:2" ht="28.5">
      <c r="A42" s="583" t="s">
        <v>681</v>
      </c>
      <c r="B42" s="583" t="s">
        <v>682</v>
      </c>
    </row>
    <row r="43" spans="1:2" ht="15">
      <c r="A43" s="1141" t="s">
        <v>683</v>
      </c>
      <c r="B43" s="1141"/>
    </row>
    <row r="44" spans="1:2" ht="14.25">
      <c r="A44" s="583" t="s">
        <v>684</v>
      </c>
      <c r="B44" s="583" t="s">
        <v>685</v>
      </c>
    </row>
    <row r="45" spans="1:2" ht="14.25">
      <c r="A45" s="582" t="s">
        <v>630</v>
      </c>
      <c r="B45" s="582" t="s">
        <v>686</v>
      </c>
    </row>
    <row r="46" spans="1:2" ht="15">
      <c r="A46" s="1141" t="s">
        <v>687</v>
      </c>
      <c r="B46" s="1141"/>
    </row>
    <row r="47" spans="1:2" ht="14.25">
      <c r="A47" s="583" t="s">
        <v>688</v>
      </c>
      <c r="B47" s="583" t="s">
        <v>689</v>
      </c>
    </row>
    <row r="48" spans="1:2" ht="16.5" customHeight="1">
      <c r="A48" s="583" t="s">
        <v>690</v>
      </c>
      <c r="B48" s="583" t="s">
        <v>691</v>
      </c>
    </row>
  </sheetData>
  <sheetProtection/>
  <mergeCells count="10">
    <mergeCell ref="A26:B26"/>
    <mergeCell ref="A35:B35"/>
    <mergeCell ref="A43:B43"/>
    <mergeCell ref="A46:B46"/>
    <mergeCell ref="A4:B4"/>
    <mergeCell ref="A10:B10"/>
    <mergeCell ref="A11:B11"/>
    <mergeCell ref="A18:B18"/>
    <mergeCell ref="A21:B21"/>
    <mergeCell ref="A23:B23"/>
  </mergeCells>
  <printOptions horizontalCentered="1"/>
  <pageMargins left="0.7086614173228347" right="0.7086614173228347" top="0.58" bottom="0.61" header="0.31496062992125984" footer="0.31496062992125984"/>
  <pageSetup fitToHeight="1"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dimension ref="A1:M38"/>
  <sheetViews>
    <sheetView zoomScalePageLayoutView="0" workbookViewId="0" topLeftCell="A31">
      <selection activeCell="N7" sqref="N7"/>
    </sheetView>
  </sheetViews>
  <sheetFormatPr defaultColWidth="8.796875" defaultRowHeight="14.25"/>
  <cols>
    <col min="1" max="1" width="14.09765625" style="0" customWidth="1"/>
    <col min="2" max="2" width="11.19921875" style="0" customWidth="1"/>
    <col min="3" max="3" width="11.5" style="0" bestFit="1" customWidth="1"/>
    <col min="4" max="5" width="10.19921875" style="0" bestFit="1" customWidth="1"/>
    <col min="6" max="6" width="6.69921875" style="0" customWidth="1"/>
    <col min="7" max="7" width="10" style="0" customWidth="1"/>
    <col min="8" max="8" width="11.3984375" style="0" customWidth="1"/>
    <col min="9" max="9" width="11.5" style="0" bestFit="1" customWidth="1"/>
    <col min="10" max="11" width="10.19921875" style="0" bestFit="1" customWidth="1"/>
    <col min="12" max="12" width="5.5" style="0" customWidth="1"/>
    <col min="13" max="13" width="10.5" style="0" customWidth="1"/>
  </cols>
  <sheetData>
    <row r="1" spans="1:9" ht="16.5" thickBot="1">
      <c r="A1" s="258" t="s">
        <v>445</v>
      </c>
      <c r="B1" s="259"/>
      <c r="H1" s="259"/>
      <c r="I1" s="259"/>
    </row>
    <row r="2" spans="1:13" ht="16.5" customHeight="1" thickBot="1">
      <c r="A2" s="752" t="s">
        <v>415</v>
      </c>
      <c r="B2" s="753"/>
      <c r="C2" s="753"/>
      <c r="D2" s="753"/>
      <c r="E2" s="753"/>
      <c r="F2" s="753"/>
      <c r="G2" s="753"/>
      <c r="H2" s="753"/>
      <c r="I2" s="753"/>
      <c r="J2" s="753"/>
      <c r="K2" s="753"/>
      <c r="L2" s="753"/>
      <c r="M2" s="754"/>
    </row>
    <row r="3" spans="1:13" ht="127.5">
      <c r="A3" s="596"/>
      <c r="B3" s="597" t="s">
        <v>416</v>
      </c>
      <c r="C3" s="598" t="s">
        <v>417</v>
      </c>
      <c r="D3" s="598" t="s">
        <v>418</v>
      </c>
      <c r="E3" s="598" t="s">
        <v>419</v>
      </c>
      <c r="F3" s="598" t="s">
        <v>420</v>
      </c>
      <c r="G3" s="598" t="s">
        <v>421</v>
      </c>
      <c r="H3" s="597" t="s">
        <v>416</v>
      </c>
      <c r="I3" s="597" t="s">
        <v>417</v>
      </c>
      <c r="J3" s="598" t="s">
        <v>418</v>
      </c>
      <c r="K3" s="598" t="s">
        <v>419</v>
      </c>
      <c r="L3" s="598" t="s">
        <v>420</v>
      </c>
      <c r="M3" s="599" t="s">
        <v>421</v>
      </c>
    </row>
    <row r="4" spans="1:13" ht="22.5">
      <c r="A4" s="600">
        <v>0</v>
      </c>
      <c r="B4" s="601">
        <v>1</v>
      </c>
      <c r="C4" s="601">
        <v>2</v>
      </c>
      <c r="D4" s="601">
        <v>3</v>
      </c>
      <c r="E4" s="601">
        <v>4</v>
      </c>
      <c r="F4" s="601" t="s">
        <v>422</v>
      </c>
      <c r="G4" s="601">
        <v>6</v>
      </c>
      <c r="H4" s="602">
        <v>7</v>
      </c>
      <c r="I4" s="602">
        <v>8</v>
      </c>
      <c r="J4" s="601">
        <v>9</v>
      </c>
      <c r="K4" s="601">
        <v>10</v>
      </c>
      <c r="L4" s="601" t="s">
        <v>423</v>
      </c>
      <c r="M4" s="695">
        <v>12</v>
      </c>
    </row>
    <row r="5" spans="1:13" ht="14.25">
      <c r="A5" s="260"/>
      <c r="B5" s="744" t="s">
        <v>424</v>
      </c>
      <c r="C5" s="744"/>
      <c r="D5" s="744"/>
      <c r="E5" s="744"/>
      <c r="F5" s="744"/>
      <c r="G5" s="744"/>
      <c r="H5" s="744" t="s">
        <v>425</v>
      </c>
      <c r="I5" s="744"/>
      <c r="J5" s="744"/>
      <c r="K5" s="744"/>
      <c r="L5" s="744"/>
      <c r="M5" s="745"/>
    </row>
    <row r="6" spans="1:13" ht="21.75">
      <c r="A6" s="260" t="s">
        <v>426</v>
      </c>
      <c r="B6" s="261">
        <v>285564065</v>
      </c>
      <c r="C6" s="261">
        <f>B6</f>
        <v>285564065</v>
      </c>
      <c r="D6" s="261">
        <v>38825145.26</v>
      </c>
      <c r="E6" s="261">
        <v>38825145.26</v>
      </c>
      <c r="F6" s="262">
        <f>E6/B6</f>
        <v>0.13595949217209805</v>
      </c>
      <c r="G6" s="263"/>
      <c r="H6" s="261">
        <v>285564065</v>
      </c>
      <c r="I6" s="261">
        <v>285564065</v>
      </c>
      <c r="J6" s="261">
        <v>56288199.63</v>
      </c>
      <c r="K6" s="261">
        <v>56288199.63</v>
      </c>
      <c r="L6" s="262">
        <f>K6/H6</f>
        <v>0.1971123349501276</v>
      </c>
      <c r="M6" s="264"/>
    </row>
    <row r="7" spans="1:13" ht="33.75">
      <c r="A7" s="265" t="s">
        <v>427</v>
      </c>
      <c r="B7" s="266" t="s">
        <v>428</v>
      </c>
      <c r="C7" s="266" t="s">
        <v>428</v>
      </c>
      <c r="D7" s="266" t="s">
        <v>428</v>
      </c>
      <c r="E7" s="266" t="s">
        <v>428</v>
      </c>
      <c r="F7" s="267" t="s">
        <v>428</v>
      </c>
      <c r="G7" s="268"/>
      <c r="H7" s="266" t="s">
        <v>428</v>
      </c>
      <c r="I7" s="266" t="s">
        <v>428</v>
      </c>
      <c r="J7" s="268" t="s">
        <v>428</v>
      </c>
      <c r="K7" s="268" t="s">
        <v>428</v>
      </c>
      <c r="L7" s="267" t="s">
        <v>428</v>
      </c>
      <c r="M7" s="264"/>
    </row>
    <row r="8" spans="1:13" ht="33.75">
      <c r="A8" s="265" t="s">
        <v>429</v>
      </c>
      <c r="B8" s="266">
        <v>285564065</v>
      </c>
      <c r="C8" s="266">
        <v>285564065</v>
      </c>
      <c r="D8" s="266">
        <v>38825145.26</v>
      </c>
      <c r="E8" s="266">
        <v>38825145.26</v>
      </c>
      <c r="F8" s="267">
        <f>E8/B8</f>
        <v>0.13595949217209805</v>
      </c>
      <c r="G8" s="268"/>
      <c r="H8" s="266">
        <v>285564065</v>
      </c>
      <c r="I8" s="266">
        <v>285564065</v>
      </c>
      <c r="J8" s="266">
        <v>56288199.63</v>
      </c>
      <c r="K8" s="266">
        <v>56288199.63</v>
      </c>
      <c r="L8" s="267">
        <f>K8/H8</f>
        <v>0.1971123349501276</v>
      </c>
      <c r="M8" s="264"/>
    </row>
    <row r="9" spans="1:13" ht="21.75">
      <c r="A9" s="260" t="s">
        <v>430</v>
      </c>
      <c r="B9" s="261">
        <v>88388877</v>
      </c>
      <c r="C9" s="261">
        <f>B9</f>
        <v>88388877</v>
      </c>
      <c r="D9" s="261">
        <v>32517394.04</v>
      </c>
      <c r="E9" s="261">
        <v>32517394.04</v>
      </c>
      <c r="F9" s="262">
        <f aca="true" t="shared" si="0" ref="F9:F33">E9/B9</f>
        <v>0.3678901140468161</v>
      </c>
      <c r="G9" s="263"/>
      <c r="H9" s="261">
        <v>88388877</v>
      </c>
      <c r="I9" s="261">
        <v>88388877</v>
      </c>
      <c r="J9" s="261">
        <v>36614214.42</v>
      </c>
      <c r="K9" s="261">
        <v>36614214.42</v>
      </c>
      <c r="L9" s="262">
        <f aca="true" t="shared" si="1" ref="L9:L33">K9/H9</f>
        <v>0.4142400680121776</v>
      </c>
      <c r="M9" s="269"/>
    </row>
    <row r="10" spans="1:13" ht="33.75">
      <c r="A10" s="265" t="s">
        <v>431</v>
      </c>
      <c r="B10" s="266" t="s">
        <v>428</v>
      </c>
      <c r="C10" s="266" t="s">
        <v>428</v>
      </c>
      <c r="D10" s="268" t="s">
        <v>428</v>
      </c>
      <c r="E10" s="268" t="s">
        <v>428</v>
      </c>
      <c r="F10" s="267" t="s">
        <v>428</v>
      </c>
      <c r="G10" s="268"/>
      <c r="H10" s="266" t="s">
        <v>428</v>
      </c>
      <c r="I10" s="266" t="s">
        <v>428</v>
      </c>
      <c r="J10" s="268" t="s">
        <v>428</v>
      </c>
      <c r="K10" s="268" t="s">
        <v>428</v>
      </c>
      <c r="L10" s="267" t="s">
        <v>428</v>
      </c>
      <c r="M10" s="264"/>
    </row>
    <row r="11" spans="1:13" ht="33.75">
      <c r="A11" s="265" t="s">
        <v>432</v>
      </c>
      <c r="B11" s="266">
        <v>88437837</v>
      </c>
      <c r="C11" s="266">
        <v>88437837</v>
      </c>
      <c r="D11" s="266">
        <v>32517394.04</v>
      </c>
      <c r="E11" s="266">
        <v>32517394.04</v>
      </c>
      <c r="F11" s="267">
        <f t="shared" si="0"/>
        <v>0.3676864466958865</v>
      </c>
      <c r="G11" s="268"/>
      <c r="H11" s="266">
        <v>88437837</v>
      </c>
      <c r="I11" s="266">
        <v>88437837</v>
      </c>
      <c r="J11" s="266">
        <v>36614214.42</v>
      </c>
      <c r="K11" s="266">
        <v>36614214.42</v>
      </c>
      <c r="L11" s="267">
        <f t="shared" si="1"/>
        <v>0.4140107409004135</v>
      </c>
      <c r="M11" s="264"/>
    </row>
    <row r="12" spans="1:13" ht="21.75">
      <c r="A12" s="260" t="s">
        <v>433</v>
      </c>
      <c r="B12" s="261">
        <v>81589733</v>
      </c>
      <c r="C12" s="261">
        <f>B12</f>
        <v>81589733</v>
      </c>
      <c r="D12" s="261">
        <v>10394485.31</v>
      </c>
      <c r="E12" s="261">
        <v>10394485.31</v>
      </c>
      <c r="F12" s="262">
        <f t="shared" si="0"/>
        <v>0.12739942794027773</v>
      </c>
      <c r="G12" s="263"/>
      <c r="H12" s="261">
        <v>81589733</v>
      </c>
      <c r="I12" s="261">
        <v>81589733</v>
      </c>
      <c r="J12" s="261">
        <v>10394485.31</v>
      </c>
      <c r="K12" s="261">
        <v>10394485.31</v>
      </c>
      <c r="L12" s="262">
        <f t="shared" si="1"/>
        <v>0.12739942794027773</v>
      </c>
      <c r="M12" s="269"/>
    </row>
    <row r="13" spans="1:13" ht="33.75">
      <c r="A13" s="265" t="s">
        <v>431</v>
      </c>
      <c r="B13" s="266" t="s">
        <v>428</v>
      </c>
      <c r="C13" s="266" t="s">
        <v>428</v>
      </c>
      <c r="D13" s="268" t="s">
        <v>428</v>
      </c>
      <c r="E13" s="268" t="s">
        <v>428</v>
      </c>
      <c r="F13" s="267" t="s">
        <v>428</v>
      </c>
      <c r="G13" s="268"/>
      <c r="H13" s="266" t="s">
        <v>428</v>
      </c>
      <c r="I13" s="266" t="s">
        <v>428</v>
      </c>
      <c r="J13" s="268" t="s">
        <v>428</v>
      </c>
      <c r="K13" s="268" t="s">
        <v>428</v>
      </c>
      <c r="L13" s="267" t="s">
        <v>428</v>
      </c>
      <c r="M13" s="264"/>
    </row>
    <row r="14" spans="1:13" ht="33.75">
      <c r="A14" s="265" t="s">
        <v>432</v>
      </c>
      <c r="B14" s="266">
        <v>92468364</v>
      </c>
      <c r="C14" s="266">
        <v>92468364</v>
      </c>
      <c r="D14" s="266">
        <v>10394485.31</v>
      </c>
      <c r="E14" s="266">
        <v>10394485.31</v>
      </c>
      <c r="F14" s="267">
        <f t="shared" si="0"/>
        <v>0.11241126002834873</v>
      </c>
      <c r="G14" s="268"/>
      <c r="H14" s="266">
        <v>92468364</v>
      </c>
      <c r="I14" s="266">
        <v>92468364</v>
      </c>
      <c r="J14" s="266">
        <v>10394485.31</v>
      </c>
      <c r="K14" s="266">
        <v>10394485.31</v>
      </c>
      <c r="L14" s="267">
        <f t="shared" si="1"/>
        <v>0.11241126002834873</v>
      </c>
      <c r="M14" s="264"/>
    </row>
    <row r="15" spans="1:13" ht="21.75">
      <c r="A15" s="260" t="s">
        <v>434</v>
      </c>
      <c r="B15" s="261">
        <v>67991445</v>
      </c>
      <c r="C15" s="261">
        <f>B15</f>
        <v>67991445</v>
      </c>
      <c r="D15" s="261">
        <v>9748488.31</v>
      </c>
      <c r="E15" s="261">
        <v>9748488.31</v>
      </c>
      <c r="F15" s="262">
        <f t="shared" si="0"/>
        <v>0.14337816044356758</v>
      </c>
      <c r="G15" s="263"/>
      <c r="H15" s="261">
        <v>67991445</v>
      </c>
      <c r="I15" s="261">
        <v>67991445</v>
      </c>
      <c r="J15" s="261">
        <v>9748488.31</v>
      </c>
      <c r="K15" s="261">
        <v>9748488.31</v>
      </c>
      <c r="L15" s="262">
        <f t="shared" si="1"/>
        <v>0.14337816044356758</v>
      </c>
      <c r="M15" s="269"/>
    </row>
    <row r="16" spans="1:13" ht="33.75">
      <c r="A16" s="265" t="s">
        <v>427</v>
      </c>
      <c r="B16" s="266">
        <v>0</v>
      </c>
      <c r="C16" s="266">
        <v>0</v>
      </c>
      <c r="D16" s="266">
        <v>2522.32</v>
      </c>
      <c r="E16" s="266">
        <v>2522.32</v>
      </c>
      <c r="F16" s="267" t="s">
        <v>428</v>
      </c>
      <c r="G16" s="268"/>
      <c r="H16" s="266">
        <v>0</v>
      </c>
      <c r="I16" s="266">
        <v>0</v>
      </c>
      <c r="J16" s="266">
        <v>2522.32</v>
      </c>
      <c r="K16" s="266">
        <v>2522.32</v>
      </c>
      <c r="L16" s="267" t="s">
        <v>428</v>
      </c>
      <c r="M16" s="264"/>
    </row>
    <row r="17" spans="1:13" ht="33.75">
      <c r="A17" s="265" t="s">
        <v>429</v>
      </c>
      <c r="B17" s="266">
        <v>67991445</v>
      </c>
      <c r="C17" s="266">
        <v>67991445</v>
      </c>
      <c r="D17" s="266">
        <f>D15-D16</f>
        <v>9745965.99</v>
      </c>
      <c r="E17" s="266">
        <f>E15-E16</f>
        <v>9745965.99</v>
      </c>
      <c r="F17" s="267">
        <f t="shared" si="0"/>
        <v>0.14334106283518463</v>
      </c>
      <c r="G17" s="268"/>
      <c r="H17" s="266">
        <v>67991445</v>
      </c>
      <c r="I17" s="266">
        <v>67991445</v>
      </c>
      <c r="J17" s="266">
        <f>J15-J16</f>
        <v>9745965.99</v>
      </c>
      <c r="K17" s="266">
        <f>K15-K16</f>
        <v>9745965.99</v>
      </c>
      <c r="L17" s="267">
        <f t="shared" si="1"/>
        <v>0.14334106283518463</v>
      </c>
      <c r="M17" s="264"/>
    </row>
    <row r="18" spans="1:13" ht="21.75">
      <c r="A18" s="260" t="s">
        <v>435</v>
      </c>
      <c r="B18" s="261">
        <v>305961499</v>
      </c>
      <c r="C18" s="261">
        <f>B18</f>
        <v>305961499</v>
      </c>
      <c r="D18" s="261">
        <v>111550158.03</v>
      </c>
      <c r="E18" s="261">
        <v>111550158.03</v>
      </c>
      <c r="F18" s="262">
        <f t="shared" si="0"/>
        <v>0.3645888727653279</v>
      </c>
      <c r="G18" s="263"/>
      <c r="H18" s="261">
        <v>305961499</v>
      </c>
      <c r="I18" s="261">
        <v>305961499</v>
      </c>
      <c r="J18" s="261">
        <v>116455572.32</v>
      </c>
      <c r="K18" s="261">
        <v>116455572.32</v>
      </c>
      <c r="L18" s="262">
        <f t="shared" si="1"/>
        <v>0.38062165566785905</v>
      </c>
      <c r="M18" s="269"/>
    </row>
    <row r="19" spans="1:13" ht="33.75">
      <c r="A19" s="265" t="s">
        <v>431</v>
      </c>
      <c r="B19" s="266">
        <v>0</v>
      </c>
      <c r="C19" s="266">
        <v>0</v>
      </c>
      <c r="D19" s="266">
        <v>0</v>
      </c>
      <c r="E19" s="266">
        <v>0</v>
      </c>
      <c r="F19" s="267" t="s">
        <v>428</v>
      </c>
      <c r="G19" s="268"/>
      <c r="H19" s="266">
        <v>0</v>
      </c>
      <c r="I19" s="266">
        <v>0</v>
      </c>
      <c r="J19" s="266">
        <v>0</v>
      </c>
      <c r="K19" s="266">
        <v>0</v>
      </c>
      <c r="L19" s="267" t="s">
        <v>428</v>
      </c>
      <c r="M19" s="264"/>
    </row>
    <row r="20" spans="1:13" ht="33.75">
      <c r="A20" s="265" t="s">
        <v>432</v>
      </c>
      <c r="B20" s="266">
        <v>333067274</v>
      </c>
      <c r="C20" s="266">
        <f>B20</f>
        <v>333067274</v>
      </c>
      <c r="D20" s="266">
        <v>111550158.03</v>
      </c>
      <c r="E20" s="266">
        <v>111550158.03</v>
      </c>
      <c r="F20" s="267">
        <f t="shared" si="0"/>
        <v>0.33491779810825845</v>
      </c>
      <c r="G20" s="268"/>
      <c r="H20" s="266">
        <v>333067274</v>
      </c>
      <c r="I20" s="266">
        <v>333067274</v>
      </c>
      <c r="J20" s="266">
        <v>116455572.32</v>
      </c>
      <c r="K20" s="266">
        <v>116455572.32</v>
      </c>
      <c r="L20" s="267">
        <f t="shared" si="1"/>
        <v>0.34964579654259276</v>
      </c>
      <c r="M20" s="264"/>
    </row>
    <row r="21" spans="1:13" ht="21.75">
      <c r="A21" s="260" t="s">
        <v>436</v>
      </c>
      <c r="B21" s="261">
        <v>183576899</v>
      </c>
      <c r="C21" s="261">
        <f>B21</f>
        <v>183576899</v>
      </c>
      <c r="D21" s="261">
        <v>26556667.51</v>
      </c>
      <c r="E21" s="261">
        <v>26556667.51</v>
      </c>
      <c r="F21" s="262">
        <f t="shared" si="0"/>
        <v>0.1446623603223628</v>
      </c>
      <c r="G21" s="263"/>
      <c r="H21" s="261">
        <v>183576899</v>
      </c>
      <c r="I21" s="261">
        <v>183576899</v>
      </c>
      <c r="J21" s="261">
        <v>28004434.8</v>
      </c>
      <c r="K21" s="261">
        <v>28004434.8</v>
      </c>
      <c r="L21" s="262">
        <f t="shared" si="1"/>
        <v>0.1525487953688552</v>
      </c>
      <c r="M21" s="269"/>
    </row>
    <row r="22" spans="1:13" ht="33.75">
      <c r="A22" s="265" t="s">
        <v>431</v>
      </c>
      <c r="B22" s="266" t="s">
        <v>428</v>
      </c>
      <c r="C22" s="266" t="s">
        <v>428</v>
      </c>
      <c r="D22" s="268" t="s">
        <v>428</v>
      </c>
      <c r="E22" s="268" t="s">
        <v>428</v>
      </c>
      <c r="F22" s="267" t="s">
        <v>428</v>
      </c>
      <c r="G22" s="268"/>
      <c r="H22" s="266" t="s">
        <v>428</v>
      </c>
      <c r="I22" s="266" t="s">
        <v>428</v>
      </c>
      <c r="J22" s="268" t="s">
        <v>428</v>
      </c>
      <c r="K22" s="268" t="s">
        <v>428</v>
      </c>
      <c r="L22" s="267" t="s">
        <v>428</v>
      </c>
      <c r="M22" s="264"/>
    </row>
    <row r="23" spans="1:13" ht="33.75">
      <c r="A23" s="265" t="s">
        <v>432</v>
      </c>
      <c r="B23" s="266">
        <v>198598270</v>
      </c>
      <c r="C23" s="266">
        <f>B23</f>
        <v>198598270</v>
      </c>
      <c r="D23" s="266">
        <v>26556667.51</v>
      </c>
      <c r="E23" s="266">
        <v>26556667.51</v>
      </c>
      <c r="F23" s="267">
        <f t="shared" si="0"/>
        <v>0.1337205379986442</v>
      </c>
      <c r="G23" s="268"/>
      <c r="H23" s="266">
        <v>198598270</v>
      </c>
      <c r="I23" s="266">
        <v>198598270</v>
      </c>
      <c r="J23" s="266">
        <v>28004434.8</v>
      </c>
      <c r="K23" s="266">
        <v>28004434.8</v>
      </c>
      <c r="L23" s="267">
        <f t="shared" si="1"/>
        <v>0.14101046700960687</v>
      </c>
      <c r="M23" s="264"/>
    </row>
    <row r="24" spans="1:13" ht="21.75">
      <c r="A24" s="260" t="s">
        <v>437</v>
      </c>
      <c r="B24" s="261">
        <v>129183743</v>
      </c>
      <c r="C24" s="261">
        <v>129183743</v>
      </c>
      <c r="D24" s="261">
        <v>13631737.47</v>
      </c>
      <c r="E24" s="261">
        <v>13631737.47</v>
      </c>
      <c r="F24" s="262">
        <f t="shared" si="0"/>
        <v>0.1055220815981466</v>
      </c>
      <c r="G24" s="263"/>
      <c r="H24" s="261">
        <v>129183743</v>
      </c>
      <c r="I24" s="261">
        <v>129183743</v>
      </c>
      <c r="J24" s="261">
        <v>14585391.91</v>
      </c>
      <c r="K24" s="261">
        <v>14585391.91</v>
      </c>
      <c r="L24" s="262">
        <f t="shared" si="1"/>
        <v>0.11290423679704033</v>
      </c>
      <c r="M24" s="269"/>
    </row>
    <row r="25" spans="1:13" ht="33.75">
      <c r="A25" s="265" t="s">
        <v>427</v>
      </c>
      <c r="B25" s="266" t="s">
        <v>428</v>
      </c>
      <c r="C25" s="266" t="s">
        <v>428</v>
      </c>
      <c r="D25" s="268" t="s">
        <v>428</v>
      </c>
      <c r="E25" s="268" t="s">
        <v>428</v>
      </c>
      <c r="F25" s="267" t="s">
        <v>428</v>
      </c>
      <c r="G25" s="268"/>
      <c r="H25" s="266" t="s">
        <v>428</v>
      </c>
      <c r="I25" s="266" t="s">
        <v>428</v>
      </c>
      <c r="J25" s="268" t="s">
        <v>428</v>
      </c>
      <c r="K25" s="268" t="s">
        <v>428</v>
      </c>
      <c r="L25" s="267" t="s">
        <v>428</v>
      </c>
      <c r="M25" s="264"/>
    </row>
    <row r="26" spans="1:13" ht="33.75">
      <c r="A26" s="265" t="s">
        <v>429</v>
      </c>
      <c r="B26" s="266">
        <v>154572113</v>
      </c>
      <c r="C26" s="266">
        <f>B26</f>
        <v>154572113</v>
      </c>
      <c r="D26" s="266">
        <v>13631737.47</v>
      </c>
      <c r="E26" s="266">
        <v>13631737.47</v>
      </c>
      <c r="F26" s="267">
        <f t="shared" si="0"/>
        <v>0.0881901476626641</v>
      </c>
      <c r="G26" s="268"/>
      <c r="H26" s="266">
        <v>154572113</v>
      </c>
      <c r="I26" s="266">
        <v>154572113</v>
      </c>
      <c r="J26" s="266">
        <v>14585391.91</v>
      </c>
      <c r="K26" s="266">
        <v>14585391.91</v>
      </c>
      <c r="L26" s="267">
        <f t="shared" si="1"/>
        <v>0.0943597886250025</v>
      </c>
      <c r="M26" s="264"/>
    </row>
    <row r="27" spans="1:13" ht="21.75">
      <c r="A27" s="260" t="s">
        <v>438</v>
      </c>
      <c r="B27" s="261">
        <v>179497412</v>
      </c>
      <c r="C27" s="261">
        <v>179497412</v>
      </c>
      <c r="D27" s="261">
        <v>38218155.52</v>
      </c>
      <c r="E27" s="261">
        <v>38218155.52</v>
      </c>
      <c r="F27" s="262">
        <f t="shared" si="0"/>
        <v>0.21291758524072762</v>
      </c>
      <c r="G27" s="263"/>
      <c r="H27" s="261">
        <v>179497412</v>
      </c>
      <c r="I27" s="261">
        <v>179497412</v>
      </c>
      <c r="J27" s="261">
        <v>39805810.57</v>
      </c>
      <c r="K27" s="261">
        <v>39805810.57</v>
      </c>
      <c r="L27" s="262">
        <f t="shared" si="1"/>
        <v>0.22176258769680757</v>
      </c>
      <c r="M27" s="269"/>
    </row>
    <row r="28" spans="1:13" ht="33.75">
      <c r="A28" s="265" t="s">
        <v>431</v>
      </c>
      <c r="B28" s="266">
        <v>0</v>
      </c>
      <c r="C28" s="266">
        <f>B28</f>
        <v>0</v>
      </c>
      <c r="D28" s="266">
        <v>4570.61</v>
      </c>
      <c r="E28" s="266">
        <v>4570.61</v>
      </c>
      <c r="F28" s="267" t="s">
        <v>428</v>
      </c>
      <c r="G28" s="268"/>
      <c r="H28" s="266">
        <v>0</v>
      </c>
      <c r="I28" s="266">
        <v>0</v>
      </c>
      <c r="J28" s="266">
        <v>4570.61</v>
      </c>
      <c r="K28" s="266">
        <v>4570.61</v>
      </c>
      <c r="L28" s="267" t="s">
        <v>428</v>
      </c>
      <c r="M28" s="264"/>
    </row>
    <row r="29" spans="1:13" ht="33.75">
      <c r="A29" s="265" t="s">
        <v>432</v>
      </c>
      <c r="B29" s="266">
        <v>189214267</v>
      </c>
      <c r="C29" s="266">
        <v>189214267</v>
      </c>
      <c r="D29" s="266">
        <f>D27-D28</f>
        <v>38213584.910000004</v>
      </c>
      <c r="E29" s="266">
        <f>E27-E28</f>
        <v>38213584.910000004</v>
      </c>
      <c r="F29" s="267">
        <f t="shared" si="0"/>
        <v>0.20195932112243947</v>
      </c>
      <c r="G29" s="268"/>
      <c r="H29" s="266">
        <v>189214267</v>
      </c>
      <c r="I29" s="266">
        <v>189214267</v>
      </c>
      <c r="J29" s="266">
        <f>J27-J28</f>
        <v>39801239.96</v>
      </c>
      <c r="K29" s="266">
        <f>K27-K28</f>
        <v>39801239.96</v>
      </c>
      <c r="L29" s="267">
        <f t="shared" si="1"/>
        <v>0.2103500998685263</v>
      </c>
      <c r="M29" s="264"/>
    </row>
    <row r="30" spans="1:13" ht="21.75">
      <c r="A30" s="260" t="s">
        <v>439</v>
      </c>
      <c r="B30" s="261">
        <v>38075208</v>
      </c>
      <c r="C30" s="261">
        <f>B30</f>
        <v>38075208</v>
      </c>
      <c r="D30" s="261">
        <v>3994586.19</v>
      </c>
      <c r="E30" s="261">
        <v>3994586.19</v>
      </c>
      <c r="F30" s="262">
        <f t="shared" si="0"/>
        <v>0.10491304971991224</v>
      </c>
      <c r="G30" s="263"/>
      <c r="H30" s="261">
        <v>38075208</v>
      </c>
      <c r="I30" s="261">
        <v>38075208</v>
      </c>
      <c r="J30" s="261">
        <v>8611958.34</v>
      </c>
      <c r="K30" s="261">
        <v>8611958.34</v>
      </c>
      <c r="L30" s="262">
        <f t="shared" si="1"/>
        <v>0.22618283109576184</v>
      </c>
      <c r="M30" s="269"/>
    </row>
    <row r="31" spans="1:13" ht="33.75">
      <c r="A31" s="265" t="s">
        <v>431</v>
      </c>
      <c r="B31" s="266" t="s">
        <v>428</v>
      </c>
      <c r="C31" s="266" t="s">
        <v>428</v>
      </c>
      <c r="D31" s="268" t="s">
        <v>428</v>
      </c>
      <c r="E31" s="268" t="s">
        <v>428</v>
      </c>
      <c r="F31" s="267" t="s">
        <v>428</v>
      </c>
      <c r="G31" s="268"/>
      <c r="H31" s="266" t="s">
        <v>428</v>
      </c>
      <c r="I31" s="266" t="s">
        <v>428</v>
      </c>
      <c r="J31" s="268" t="s">
        <v>428</v>
      </c>
      <c r="K31" s="268" t="s">
        <v>428</v>
      </c>
      <c r="L31" s="267" t="s">
        <v>428</v>
      </c>
      <c r="M31" s="264"/>
    </row>
    <row r="32" spans="1:13" ht="34.5" thickBot="1">
      <c r="A32" s="603" t="s">
        <v>432</v>
      </c>
      <c r="B32" s="604">
        <v>38075208</v>
      </c>
      <c r="C32" s="604">
        <f>B32</f>
        <v>38075208</v>
      </c>
      <c r="D32" s="604">
        <v>3994586.19</v>
      </c>
      <c r="E32" s="604">
        <v>3994586.19</v>
      </c>
      <c r="F32" s="605">
        <f t="shared" si="0"/>
        <v>0.10491304971991224</v>
      </c>
      <c r="G32" s="606"/>
      <c r="H32" s="604">
        <v>38075208</v>
      </c>
      <c r="I32" s="604">
        <v>38075208</v>
      </c>
      <c r="J32" s="604">
        <v>8611958.34</v>
      </c>
      <c r="K32" s="604">
        <v>8611958.34</v>
      </c>
      <c r="L32" s="605">
        <f t="shared" si="1"/>
        <v>0.22618283109576184</v>
      </c>
      <c r="M32" s="607"/>
    </row>
    <row r="33" spans="1:13" ht="15" thickBot="1">
      <c r="A33" s="608" t="s">
        <v>440</v>
      </c>
      <c r="B33" s="609">
        <f>B30+B27+B24+B21+B18+B15+B12+B9+B6</f>
        <v>1359828881</v>
      </c>
      <c r="C33" s="610">
        <f>C6+C9+C12+C15+C18+C21+C24+C27+C30</f>
        <v>1359828881</v>
      </c>
      <c r="D33" s="609">
        <f aca="true" t="shared" si="2" ref="D33:K33">D30+D27+D24+D21+D18+D15+D12+D9+D6</f>
        <v>285436817.64</v>
      </c>
      <c r="E33" s="610">
        <f t="shared" si="2"/>
        <v>285436817.64</v>
      </c>
      <c r="F33" s="611">
        <f t="shared" si="0"/>
        <v>0.20990642398335704</v>
      </c>
      <c r="G33" s="610">
        <v>182820467.12</v>
      </c>
      <c r="H33" s="609">
        <f>H6+H9+H12+H15+H18+H21+H24+H27+H30</f>
        <v>1359828881</v>
      </c>
      <c r="I33" s="610">
        <f>I6+I9+I12+I15+I18+I21+I24+I27+I30</f>
        <v>1359828881</v>
      </c>
      <c r="J33" s="609">
        <f t="shared" si="2"/>
        <v>320508555.61</v>
      </c>
      <c r="K33" s="610">
        <f t="shared" si="2"/>
        <v>320508555.61</v>
      </c>
      <c r="L33" s="611">
        <f t="shared" si="1"/>
        <v>0.23569771174024653</v>
      </c>
      <c r="M33" s="610">
        <v>198536511.48</v>
      </c>
    </row>
    <row r="34" spans="1:13" ht="67.5">
      <c r="A34" s="612" t="s">
        <v>441</v>
      </c>
      <c r="B34" s="613">
        <v>0</v>
      </c>
      <c r="C34" s="613">
        <f>B34</f>
        <v>0</v>
      </c>
      <c r="D34" s="613">
        <v>7092.93</v>
      </c>
      <c r="E34" s="613">
        <v>7092.93</v>
      </c>
      <c r="F34" s="614" t="s">
        <v>428</v>
      </c>
      <c r="G34" s="615" t="s">
        <v>428</v>
      </c>
      <c r="H34" s="613">
        <v>0</v>
      </c>
      <c r="I34" s="613">
        <f>H34</f>
        <v>0</v>
      </c>
      <c r="J34" s="613">
        <v>7092.93</v>
      </c>
      <c r="K34" s="613">
        <v>7092.93</v>
      </c>
      <c r="L34" s="614" t="s">
        <v>428</v>
      </c>
      <c r="M34" s="616" t="s">
        <v>428</v>
      </c>
    </row>
    <row r="35" spans="1:13" ht="68.25" thickBot="1">
      <c r="A35" s="270" t="s">
        <v>442</v>
      </c>
      <c r="B35" s="696" t="s">
        <v>428</v>
      </c>
      <c r="C35" s="696" t="s">
        <v>428</v>
      </c>
      <c r="D35" s="697" t="s">
        <v>428</v>
      </c>
      <c r="E35" s="697" t="s">
        <v>428</v>
      </c>
      <c r="F35" s="698" t="s">
        <v>428</v>
      </c>
      <c r="G35" s="696" t="s">
        <v>428</v>
      </c>
      <c r="H35" s="696" t="s">
        <v>428</v>
      </c>
      <c r="I35" s="697" t="s">
        <v>428</v>
      </c>
      <c r="J35" s="697" t="s">
        <v>428</v>
      </c>
      <c r="K35" s="698" t="s">
        <v>428</v>
      </c>
      <c r="L35" s="697" t="s">
        <v>428</v>
      </c>
      <c r="M35" s="699" t="s">
        <v>428</v>
      </c>
    </row>
    <row r="36" spans="1:13" ht="14.25">
      <c r="A36" s="746" t="s">
        <v>443</v>
      </c>
      <c r="B36" s="747"/>
      <c r="C36" s="747"/>
      <c r="D36" s="747"/>
      <c r="E36" s="747"/>
      <c r="F36" s="747"/>
      <c r="G36" s="747"/>
      <c r="H36" s="747"/>
      <c r="I36" s="747"/>
      <c r="J36" s="747"/>
      <c r="K36" s="747"/>
      <c r="L36" s="747"/>
      <c r="M36" s="748"/>
    </row>
    <row r="37" spans="1:13" ht="15" thickBot="1">
      <c r="A37" s="749" t="s">
        <v>444</v>
      </c>
      <c r="B37" s="750"/>
      <c r="C37" s="750"/>
      <c r="D37" s="750"/>
      <c r="E37" s="750"/>
      <c r="F37" s="750"/>
      <c r="G37" s="750"/>
      <c r="H37" s="750"/>
      <c r="I37" s="750"/>
      <c r="J37" s="750"/>
      <c r="K37" s="750"/>
      <c r="L37" s="750"/>
      <c r="M37" s="751"/>
    </row>
    <row r="38" spans="2:9" ht="14.25">
      <c r="B38" s="259"/>
      <c r="H38" s="259"/>
      <c r="I38" s="259"/>
    </row>
  </sheetData>
  <sheetProtection/>
  <mergeCells count="5">
    <mergeCell ref="B5:G5"/>
    <mergeCell ref="H5:M5"/>
    <mergeCell ref="A36:M36"/>
    <mergeCell ref="A37:M37"/>
    <mergeCell ref="A2:M2"/>
  </mergeCells>
  <printOptions horizontalCentered="1" verticalCentered="1"/>
  <pageMargins left="0.1968503937007874" right="0.15748031496062992" top="0.5511811023622047" bottom="0.45" header="0.2755905511811024" footer="0.1968503937007874"/>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G119"/>
  <sheetViews>
    <sheetView zoomScalePageLayoutView="0" workbookViewId="0" topLeftCell="A93">
      <selection activeCell="A1" sqref="A1:F119"/>
    </sheetView>
  </sheetViews>
  <sheetFormatPr defaultColWidth="8.796875" defaultRowHeight="14.25"/>
  <cols>
    <col min="1" max="5" width="12.8984375" style="0" customWidth="1"/>
    <col min="6" max="6" width="15" style="0" customWidth="1"/>
  </cols>
  <sheetData>
    <row r="1" spans="1:7" ht="15.75">
      <c r="A1" s="286" t="s">
        <v>493</v>
      </c>
      <c r="B1" s="286"/>
      <c r="C1" s="286"/>
      <c r="D1" s="286"/>
      <c r="E1" s="286"/>
      <c r="F1" s="286"/>
      <c r="G1" s="424"/>
    </row>
    <row r="2" spans="1:7" ht="16.5" thickBot="1">
      <c r="A2" s="305" t="s">
        <v>523</v>
      </c>
      <c r="B2" s="285"/>
      <c r="C2" s="285"/>
      <c r="D2" s="285"/>
      <c r="E2" s="285"/>
      <c r="F2" s="285"/>
      <c r="G2" s="424"/>
    </row>
    <row r="3" spans="1:6" ht="14.25">
      <c r="A3" s="755" t="s">
        <v>446</v>
      </c>
      <c r="B3" s="756"/>
      <c r="C3" s="756"/>
      <c r="D3" s="756"/>
      <c r="E3" s="756"/>
      <c r="F3" s="757"/>
    </row>
    <row r="4" spans="1:6" ht="14.25">
      <c r="A4" s="425" t="s">
        <v>447</v>
      </c>
      <c r="B4" s="271" t="s">
        <v>448</v>
      </c>
      <c r="C4" s="271" t="s">
        <v>448</v>
      </c>
      <c r="D4" s="271" t="s">
        <v>448</v>
      </c>
      <c r="E4" s="271" t="s">
        <v>448</v>
      </c>
      <c r="F4" s="272" t="s">
        <v>449</v>
      </c>
    </row>
    <row r="5" spans="1:6" ht="14.25">
      <c r="A5" s="426" t="s">
        <v>450</v>
      </c>
      <c r="B5" s="273" t="s">
        <v>451</v>
      </c>
      <c r="C5" s="273" t="s">
        <v>452</v>
      </c>
      <c r="D5" s="273" t="s">
        <v>453</v>
      </c>
      <c r="E5" s="273" t="s">
        <v>454</v>
      </c>
      <c r="F5" s="274" t="s">
        <v>455</v>
      </c>
    </row>
    <row r="6" spans="1:6" ht="38.25">
      <c r="A6" s="427" t="s">
        <v>456</v>
      </c>
      <c r="B6" s="275" t="s">
        <v>457</v>
      </c>
      <c r="C6" s="275" t="s">
        <v>458</v>
      </c>
      <c r="D6" s="275" t="s">
        <v>459</v>
      </c>
      <c r="E6" s="275" t="s">
        <v>460</v>
      </c>
      <c r="F6" s="276" t="s">
        <v>322</v>
      </c>
    </row>
    <row r="7" spans="1:6" ht="14.25">
      <c r="A7" s="428">
        <v>3</v>
      </c>
      <c r="B7" s="277">
        <v>1</v>
      </c>
      <c r="C7" s="277">
        <v>1</v>
      </c>
      <c r="D7" s="277">
        <v>22</v>
      </c>
      <c r="E7" s="278" t="s">
        <v>461</v>
      </c>
      <c r="F7" s="429">
        <v>10457.250945775537</v>
      </c>
    </row>
    <row r="8" spans="1:6" ht="14.25">
      <c r="A8" s="428">
        <v>4</v>
      </c>
      <c r="B8" s="277">
        <v>1</v>
      </c>
      <c r="C8" s="277">
        <v>1</v>
      </c>
      <c r="D8" s="277">
        <v>3</v>
      </c>
      <c r="E8" s="278" t="s">
        <v>461</v>
      </c>
      <c r="F8" s="429">
        <v>59274.905422446405</v>
      </c>
    </row>
    <row r="9" spans="1:6" ht="14.25">
      <c r="A9" s="428">
        <v>4</v>
      </c>
      <c r="B9" s="277">
        <v>1</v>
      </c>
      <c r="C9" s="277">
        <v>1</v>
      </c>
      <c r="D9" s="277">
        <v>6</v>
      </c>
      <c r="E9" s="278" t="s">
        <v>461</v>
      </c>
      <c r="F9" s="429">
        <v>514544.76670870115</v>
      </c>
    </row>
    <row r="10" spans="1:6" ht="14.25">
      <c r="A10" s="428">
        <v>4</v>
      </c>
      <c r="B10" s="277">
        <v>1</v>
      </c>
      <c r="C10" s="277">
        <v>1</v>
      </c>
      <c r="D10" s="277">
        <v>22</v>
      </c>
      <c r="E10" s="278" t="s">
        <v>461</v>
      </c>
      <c r="F10" s="429">
        <v>118128.04287515764</v>
      </c>
    </row>
    <row r="11" spans="1:6" ht="14.25">
      <c r="A11" s="428">
        <v>4</v>
      </c>
      <c r="B11" s="277">
        <v>1</v>
      </c>
      <c r="C11" s="277">
        <v>5</v>
      </c>
      <c r="D11" s="277">
        <v>6</v>
      </c>
      <c r="E11" s="278" t="s">
        <v>461</v>
      </c>
      <c r="F11" s="429">
        <v>123068.46406052964</v>
      </c>
    </row>
    <row r="12" spans="1:6" ht="14.25">
      <c r="A12" s="428">
        <v>5</v>
      </c>
      <c r="B12" s="277">
        <v>1</v>
      </c>
      <c r="C12" s="277">
        <v>1</v>
      </c>
      <c r="D12" s="277">
        <v>0</v>
      </c>
      <c r="E12" s="278" t="s">
        <v>461</v>
      </c>
      <c r="F12" s="429">
        <v>699332.1941992433</v>
      </c>
    </row>
    <row r="13" spans="1:6" ht="14.25">
      <c r="A13" s="428">
        <v>5</v>
      </c>
      <c r="B13" s="277">
        <v>1</v>
      </c>
      <c r="C13" s="277">
        <v>1</v>
      </c>
      <c r="D13" s="277">
        <v>6</v>
      </c>
      <c r="E13" s="278" t="s">
        <v>461</v>
      </c>
      <c r="F13" s="429">
        <v>36171.982345523335</v>
      </c>
    </row>
    <row r="14" spans="1:6" ht="14.25">
      <c r="A14" s="428">
        <v>5</v>
      </c>
      <c r="B14" s="277">
        <v>1</v>
      </c>
      <c r="C14" s="277">
        <v>1</v>
      </c>
      <c r="D14" s="277">
        <v>13</v>
      </c>
      <c r="E14" s="278" t="s">
        <v>461</v>
      </c>
      <c r="F14" s="429">
        <v>2153.09709962169</v>
      </c>
    </row>
    <row r="15" spans="1:6" ht="14.25">
      <c r="A15" s="428">
        <v>5</v>
      </c>
      <c r="B15" s="277">
        <v>1</v>
      </c>
      <c r="C15" s="277">
        <v>1</v>
      </c>
      <c r="D15" s="277">
        <v>16</v>
      </c>
      <c r="E15" s="278" t="s">
        <v>461</v>
      </c>
      <c r="F15" s="429">
        <v>374076.74653215636</v>
      </c>
    </row>
    <row r="16" spans="1:6" ht="14.25">
      <c r="A16" s="428">
        <v>5</v>
      </c>
      <c r="B16" s="277">
        <v>1</v>
      </c>
      <c r="C16" s="277">
        <v>1</v>
      </c>
      <c r="D16" s="277">
        <v>17</v>
      </c>
      <c r="E16" s="278" t="s">
        <v>461</v>
      </c>
      <c r="F16" s="429">
        <v>1032656.7389659522</v>
      </c>
    </row>
    <row r="17" spans="1:6" ht="14.25">
      <c r="A17" s="428">
        <v>5</v>
      </c>
      <c r="B17" s="277">
        <v>1</v>
      </c>
      <c r="C17" s="277">
        <v>1</v>
      </c>
      <c r="D17" s="277">
        <v>22</v>
      </c>
      <c r="E17" s="278" t="s">
        <v>461</v>
      </c>
      <c r="F17" s="429">
        <v>106464.6103404792</v>
      </c>
    </row>
    <row r="18" spans="1:6" ht="14.25">
      <c r="A18" s="428">
        <v>5</v>
      </c>
      <c r="B18" s="277">
        <v>1</v>
      </c>
      <c r="C18" s="277">
        <v>5</v>
      </c>
      <c r="D18" s="277">
        <v>0</v>
      </c>
      <c r="E18" s="278" t="s">
        <v>461</v>
      </c>
      <c r="F18" s="429">
        <v>209844.63556116016</v>
      </c>
    </row>
    <row r="19" spans="1:6" ht="14.25">
      <c r="A19" s="428">
        <v>5</v>
      </c>
      <c r="B19" s="277">
        <v>1</v>
      </c>
      <c r="C19" s="277">
        <v>5</v>
      </c>
      <c r="D19" s="277">
        <v>6</v>
      </c>
      <c r="E19" s="278" t="s">
        <v>461</v>
      </c>
      <c r="F19" s="429">
        <v>17578.814627994958</v>
      </c>
    </row>
    <row r="20" spans="1:6" ht="14.25">
      <c r="A20" s="428">
        <v>5</v>
      </c>
      <c r="B20" s="277">
        <v>1</v>
      </c>
      <c r="C20" s="277">
        <v>5</v>
      </c>
      <c r="D20" s="277">
        <v>17</v>
      </c>
      <c r="E20" s="278" t="s">
        <v>461</v>
      </c>
      <c r="F20" s="429">
        <v>513251.4451450189</v>
      </c>
    </row>
    <row r="21" spans="1:6" ht="14.25">
      <c r="A21" s="428">
        <v>5</v>
      </c>
      <c r="B21" s="277">
        <v>1</v>
      </c>
      <c r="C21" s="277">
        <v>5</v>
      </c>
      <c r="D21" s="277">
        <v>22</v>
      </c>
      <c r="E21" s="278" t="s">
        <v>461</v>
      </c>
      <c r="F21" s="429">
        <v>3696.3732660781843</v>
      </c>
    </row>
    <row r="22" spans="1:6" ht="14.25">
      <c r="A22" s="428">
        <v>5</v>
      </c>
      <c r="B22" s="277">
        <v>4</v>
      </c>
      <c r="C22" s="277">
        <v>1</v>
      </c>
      <c r="D22" s="277">
        <v>15</v>
      </c>
      <c r="E22" s="278" t="s">
        <v>461</v>
      </c>
      <c r="F22" s="429">
        <v>33976788.020176545</v>
      </c>
    </row>
    <row r="23" spans="1:6" ht="14.25">
      <c r="A23" s="428">
        <v>6</v>
      </c>
      <c r="B23" s="277">
        <v>1</v>
      </c>
      <c r="C23" s="277">
        <v>1</v>
      </c>
      <c r="D23" s="277">
        <v>21</v>
      </c>
      <c r="E23" s="278" t="s">
        <v>461</v>
      </c>
      <c r="F23" s="429">
        <v>792201.0693568727</v>
      </c>
    </row>
    <row r="24" spans="1:6" ht="14.25">
      <c r="A24" s="428">
        <v>7</v>
      </c>
      <c r="B24" s="277">
        <v>1</v>
      </c>
      <c r="C24" s="277">
        <v>1</v>
      </c>
      <c r="D24" s="277">
        <v>3</v>
      </c>
      <c r="E24" s="278" t="s">
        <v>461</v>
      </c>
      <c r="F24" s="429">
        <v>1491048.9331651954</v>
      </c>
    </row>
    <row r="25" spans="1:6" ht="14.25">
      <c r="A25" s="428">
        <v>7</v>
      </c>
      <c r="B25" s="277">
        <v>1</v>
      </c>
      <c r="C25" s="277">
        <v>1</v>
      </c>
      <c r="D25" s="277">
        <v>4</v>
      </c>
      <c r="E25" s="278" t="s">
        <v>461</v>
      </c>
      <c r="F25" s="429">
        <v>267206.7339218159</v>
      </c>
    </row>
    <row r="26" spans="1:6" ht="14.25">
      <c r="A26" s="428">
        <v>7</v>
      </c>
      <c r="B26" s="277">
        <v>1</v>
      </c>
      <c r="C26" s="277">
        <v>1</v>
      </c>
      <c r="D26" s="277">
        <v>5</v>
      </c>
      <c r="E26" s="278" t="s">
        <v>461</v>
      </c>
      <c r="F26" s="429">
        <v>360657.4653215637</v>
      </c>
    </row>
    <row r="27" spans="1:6" ht="14.25">
      <c r="A27" s="428">
        <v>7</v>
      </c>
      <c r="B27" s="277">
        <v>1</v>
      </c>
      <c r="C27" s="277">
        <v>1</v>
      </c>
      <c r="D27" s="277">
        <v>6</v>
      </c>
      <c r="E27" s="278" t="s">
        <v>461</v>
      </c>
      <c r="F27" s="429">
        <v>10075505.437578816</v>
      </c>
    </row>
    <row r="28" spans="1:6" ht="14.25">
      <c r="A28" s="428">
        <v>7</v>
      </c>
      <c r="B28" s="277">
        <v>1</v>
      </c>
      <c r="C28" s="277">
        <v>1</v>
      </c>
      <c r="D28" s="277">
        <v>10</v>
      </c>
      <c r="E28" s="278" t="s">
        <v>461</v>
      </c>
      <c r="F28" s="429">
        <v>312366.96090794454</v>
      </c>
    </row>
    <row r="29" spans="1:6" ht="14.25">
      <c r="A29" s="428">
        <v>7</v>
      </c>
      <c r="B29" s="277">
        <v>1</v>
      </c>
      <c r="C29" s="277">
        <v>1</v>
      </c>
      <c r="D29" s="277">
        <v>12</v>
      </c>
      <c r="E29" s="278" t="s">
        <v>461</v>
      </c>
      <c r="F29" s="429">
        <v>7003795.810844894</v>
      </c>
    </row>
    <row r="30" spans="1:6" ht="14.25">
      <c r="A30" s="428">
        <v>7</v>
      </c>
      <c r="B30" s="277">
        <v>1</v>
      </c>
      <c r="C30" s="277">
        <v>1</v>
      </c>
      <c r="D30" s="277">
        <v>18</v>
      </c>
      <c r="E30" s="278" t="s">
        <v>461</v>
      </c>
      <c r="F30" s="429">
        <v>330946.82723833545</v>
      </c>
    </row>
    <row r="31" spans="1:6" ht="14.25">
      <c r="A31" s="428">
        <v>7</v>
      </c>
      <c r="B31" s="277">
        <v>1</v>
      </c>
      <c r="C31" s="277">
        <v>1</v>
      </c>
      <c r="D31" s="277">
        <v>19</v>
      </c>
      <c r="E31" s="278" t="s">
        <v>461</v>
      </c>
      <c r="F31" s="429">
        <v>8742372.267339218</v>
      </c>
    </row>
    <row r="32" spans="1:6" ht="14.25">
      <c r="A32" s="428">
        <v>7</v>
      </c>
      <c r="B32" s="277">
        <v>1</v>
      </c>
      <c r="C32" s="277">
        <v>1</v>
      </c>
      <c r="D32" s="277">
        <v>21</v>
      </c>
      <c r="E32" s="278" t="s">
        <v>461</v>
      </c>
      <c r="F32" s="429">
        <v>111737.09709962171</v>
      </c>
    </row>
    <row r="33" spans="1:6" ht="14.25">
      <c r="A33" s="428">
        <v>7</v>
      </c>
      <c r="B33" s="277">
        <v>1</v>
      </c>
      <c r="C33" s="277">
        <v>1</v>
      </c>
      <c r="D33" s="277">
        <v>22</v>
      </c>
      <c r="E33" s="278" t="s">
        <v>461</v>
      </c>
      <c r="F33" s="429">
        <v>14103773.39218159</v>
      </c>
    </row>
    <row r="34" spans="1:6" ht="14.25">
      <c r="A34" s="428">
        <v>7</v>
      </c>
      <c r="B34" s="277">
        <v>1</v>
      </c>
      <c r="C34" s="277">
        <v>5</v>
      </c>
      <c r="D34" s="277">
        <v>3</v>
      </c>
      <c r="E34" s="278" t="s">
        <v>461</v>
      </c>
      <c r="F34" s="429">
        <v>1604522.2118537202</v>
      </c>
    </row>
    <row r="35" spans="1:6" ht="14.25">
      <c r="A35" s="428">
        <v>7</v>
      </c>
      <c r="B35" s="277">
        <v>1</v>
      </c>
      <c r="C35" s="277">
        <v>5</v>
      </c>
      <c r="D35" s="277">
        <v>6</v>
      </c>
      <c r="E35" s="278" t="s">
        <v>461</v>
      </c>
      <c r="F35" s="429">
        <v>8049380.443883985</v>
      </c>
    </row>
    <row r="36" spans="1:6" ht="14.25">
      <c r="A36" s="428">
        <v>7</v>
      </c>
      <c r="B36" s="277">
        <v>1</v>
      </c>
      <c r="C36" s="277">
        <v>5</v>
      </c>
      <c r="D36" s="277">
        <v>12</v>
      </c>
      <c r="E36" s="278" t="s">
        <v>461</v>
      </c>
      <c r="F36" s="429">
        <v>2001628.2925598992</v>
      </c>
    </row>
    <row r="37" spans="1:6" ht="14.25">
      <c r="A37" s="428">
        <v>7</v>
      </c>
      <c r="B37" s="277">
        <v>1</v>
      </c>
      <c r="C37" s="277">
        <v>5</v>
      </c>
      <c r="D37" s="277">
        <v>19</v>
      </c>
      <c r="E37" s="278" t="s">
        <v>461</v>
      </c>
      <c r="F37" s="429">
        <v>507802.2547288777</v>
      </c>
    </row>
    <row r="38" spans="1:6" ht="14.25">
      <c r="A38" s="428">
        <v>7</v>
      </c>
      <c r="B38" s="277">
        <v>1</v>
      </c>
      <c r="C38" s="277">
        <v>5</v>
      </c>
      <c r="D38" s="277">
        <v>20</v>
      </c>
      <c r="E38" s="278" t="s">
        <v>461</v>
      </c>
      <c r="F38" s="429">
        <v>214338.13114754102</v>
      </c>
    </row>
    <row r="39" spans="1:6" ht="14.25">
      <c r="A39" s="428">
        <v>7</v>
      </c>
      <c r="B39" s="277">
        <v>1</v>
      </c>
      <c r="C39" s="277">
        <v>5</v>
      </c>
      <c r="D39" s="277">
        <v>22</v>
      </c>
      <c r="E39" s="278" t="s">
        <v>461</v>
      </c>
      <c r="F39" s="429">
        <v>4722191.929382093</v>
      </c>
    </row>
    <row r="40" spans="1:6" ht="14.25">
      <c r="A40" s="428">
        <v>8</v>
      </c>
      <c r="B40" s="277">
        <v>1</v>
      </c>
      <c r="C40" s="277">
        <v>1</v>
      </c>
      <c r="D40" s="277">
        <v>3</v>
      </c>
      <c r="E40" s="278" t="s">
        <v>461</v>
      </c>
      <c r="F40" s="429">
        <v>764543.0542244641</v>
      </c>
    </row>
    <row r="41" spans="1:6" ht="14.25">
      <c r="A41" s="428">
        <v>8</v>
      </c>
      <c r="B41" s="277">
        <v>1</v>
      </c>
      <c r="C41" s="277">
        <v>1</v>
      </c>
      <c r="D41" s="277">
        <v>4</v>
      </c>
      <c r="E41" s="278" t="s">
        <v>461</v>
      </c>
      <c r="F41" s="429">
        <v>391523.4401008827</v>
      </c>
    </row>
    <row r="42" spans="1:6" ht="14.25">
      <c r="A42" s="428">
        <v>8</v>
      </c>
      <c r="B42" s="277">
        <v>1</v>
      </c>
      <c r="C42" s="277">
        <v>1</v>
      </c>
      <c r="D42" s="277">
        <v>5</v>
      </c>
      <c r="E42" s="278" t="s">
        <v>461</v>
      </c>
      <c r="F42" s="429">
        <v>98974.30012610342</v>
      </c>
    </row>
    <row r="43" spans="1:6" ht="14.25">
      <c r="A43" s="428">
        <v>8</v>
      </c>
      <c r="B43" s="277">
        <v>1</v>
      </c>
      <c r="C43" s="277">
        <v>1</v>
      </c>
      <c r="D43" s="277">
        <v>6</v>
      </c>
      <c r="E43" s="278" t="s">
        <v>461</v>
      </c>
      <c r="F43" s="429">
        <v>6292149.316519546</v>
      </c>
    </row>
    <row r="44" spans="1:6" ht="14.25">
      <c r="A44" s="428">
        <v>8</v>
      </c>
      <c r="B44" s="277">
        <v>1</v>
      </c>
      <c r="C44" s="277">
        <v>1</v>
      </c>
      <c r="D44" s="277">
        <v>10</v>
      </c>
      <c r="E44" s="278" t="s">
        <v>461</v>
      </c>
      <c r="F44" s="429">
        <v>89406.88020176545</v>
      </c>
    </row>
    <row r="45" spans="1:6" ht="14.25">
      <c r="A45" s="428">
        <v>8</v>
      </c>
      <c r="B45" s="277">
        <v>1</v>
      </c>
      <c r="C45" s="277">
        <v>1</v>
      </c>
      <c r="D45" s="277">
        <v>12</v>
      </c>
      <c r="E45" s="278" t="s">
        <v>461</v>
      </c>
      <c r="F45" s="429">
        <v>5953981.503152586</v>
      </c>
    </row>
    <row r="46" spans="1:6" ht="14.25">
      <c r="A46" s="428">
        <v>8</v>
      </c>
      <c r="B46" s="277">
        <v>1</v>
      </c>
      <c r="C46" s="277">
        <v>1</v>
      </c>
      <c r="D46" s="277">
        <v>14</v>
      </c>
      <c r="E46" s="278" t="s">
        <v>461</v>
      </c>
      <c r="F46" s="429">
        <v>3037989.2131147543</v>
      </c>
    </row>
    <row r="47" spans="1:6" ht="14.25">
      <c r="A47" s="428">
        <v>8</v>
      </c>
      <c r="B47" s="277">
        <v>1</v>
      </c>
      <c r="C47" s="277">
        <v>1</v>
      </c>
      <c r="D47" s="277">
        <v>18</v>
      </c>
      <c r="E47" s="278" t="s">
        <v>461</v>
      </c>
      <c r="F47" s="430">
        <v>444537.1677175284</v>
      </c>
    </row>
    <row r="48" spans="1:6" ht="14.25">
      <c r="A48" s="428">
        <v>8</v>
      </c>
      <c r="B48" s="277">
        <v>1</v>
      </c>
      <c r="C48" s="277">
        <v>1</v>
      </c>
      <c r="D48" s="277">
        <v>19</v>
      </c>
      <c r="E48" s="278" t="s">
        <v>461</v>
      </c>
      <c r="F48" s="430">
        <v>4835250.537200504</v>
      </c>
    </row>
    <row r="49" spans="1:6" ht="14.25">
      <c r="A49" s="428">
        <v>8</v>
      </c>
      <c r="B49" s="277">
        <v>1</v>
      </c>
      <c r="C49" s="277">
        <v>1</v>
      </c>
      <c r="D49" s="277">
        <v>21</v>
      </c>
      <c r="E49" s="278" t="s">
        <v>461</v>
      </c>
      <c r="F49" s="429">
        <v>46287.551071878945</v>
      </c>
    </row>
    <row r="50" spans="1:6" ht="14.25">
      <c r="A50" s="428">
        <v>8</v>
      </c>
      <c r="B50" s="277">
        <v>1</v>
      </c>
      <c r="C50" s="277">
        <v>1</v>
      </c>
      <c r="D50" s="277">
        <v>22</v>
      </c>
      <c r="E50" s="278" t="s">
        <v>461</v>
      </c>
      <c r="F50" s="429">
        <v>14887963.762925599</v>
      </c>
    </row>
    <row r="51" spans="1:6" ht="14.25">
      <c r="A51" s="428">
        <v>8</v>
      </c>
      <c r="B51" s="277">
        <v>1</v>
      </c>
      <c r="C51" s="277">
        <v>5</v>
      </c>
      <c r="D51" s="277">
        <v>3</v>
      </c>
      <c r="E51" s="278" t="s">
        <v>461</v>
      </c>
      <c r="F51" s="429">
        <v>1109548.2168978562</v>
      </c>
    </row>
    <row r="52" spans="1:6" ht="14.25">
      <c r="A52" s="428">
        <v>8</v>
      </c>
      <c r="B52" s="277">
        <v>1</v>
      </c>
      <c r="C52" s="277">
        <v>5</v>
      </c>
      <c r="D52" s="277">
        <v>4</v>
      </c>
      <c r="E52" s="278" t="s">
        <v>461</v>
      </c>
      <c r="F52" s="429">
        <v>428707.500630517</v>
      </c>
    </row>
    <row r="53" spans="1:6" ht="14.25">
      <c r="A53" s="428">
        <v>8</v>
      </c>
      <c r="B53" s="277">
        <v>1</v>
      </c>
      <c r="C53" s="277">
        <v>5</v>
      </c>
      <c r="D53" s="277">
        <v>6</v>
      </c>
      <c r="E53" s="278" t="s">
        <v>461</v>
      </c>
      <c r="F53" s="429">
        <v>3764343.031525851</v>
      </c>
    </row>
    <row r="54" spans="1:6" ht="14.25">
      <c r="A54" s="428">
        <v>8</v>
      </c>
      <c r="B54" s="277">
        <v>1</v>
      </c>
      <c r="C54" s="277">
        <v>5</v>
      </c>
      <c r="D54" s="277">
        <v>12</v>
      </c>
      <c r="E54" s="278" t="s">
        <v>461</v>
      </c>
      <c r="F54" s="429">
        <v>5167287.122320303</v>
      </c>
    </row>
    <row r="55" spans="1:6" ht="14.25">
      <c r="A55" s="428">
        <v>8</v>
      </c>
      <c r="B55" s="277">
        <v>1</v>
      </c>
      <c r="C55" s="277">
        <v>5</v>
      </c>
      <c r="D55" s="277">
        <v>14</v>
      </c>
      <c r="E55" s="278" t="s">
        <v>461</v>
      </c>
      <c r="F55" s="429">
        <v>3006350.431273645</v>
      </c>
    </row>
    <row r="56" spans="1:6" ht="14.25">
      <c r="A56" s="428">
        <v>8</v>
      </c>
      <c r="B56" s="277">
        <v>1</v>
      </c>
      <c r="C56" s="277">
        <v>5</v>
      </c>
      <c r="D56" s="277">
        <v>18</v>
      </c>
      <c r="E56" s="278" t="s">
        <v>461</v>
      </c>
      <c r="F56" s="429">
        <v>130226.12610340481</v>
      </c>
    </row>
    <row r="57" spans="1:6" ht="14.25">
      <c r="A57" s="428">
        <v>8</v>
      </c>
      <c r="B57" s="277">
        <v>1</v>
      </c>
      <c r="C57" s="277">
        <v>5</v>
      </c>
      <c r="D57" s="277">
        <v>19</v>
      </c>
      <c r="E57" s="278" t="s">
        <v>461</v>
      </c>
      <c r="F57" s="429">
        <v>316237.3266078184</v>
      </c>
    </row>
    <row r="58" spans="1:6" ht="14.25">
      <c r="A58" s="428">
        <v>8</v>
      </c>
      <c r="B58" s="277">
        <v>1</v>
      </c>
      <c r="C58" s="277">
        <v>5</v>
      </c>
      <c r="D58" s="277">
        <v>21</v>
      </c>
      <c r="E58" s="278" t="s">
        <v>461</v>
      </c>
      <c r="F58" s="429">
        <v>278366.96090794454</v>
      </c>
    </row>
    <row r="59" spans="1:6" ht="14.25">
      <c r="A59" s="428">
        <v>8</v>
      </c>
      <c r="B59" s="277">
        <v>1</v>
      </c>
      <c r="C59" s="277">
        <v>5</v>
      </c>
      <c r="D59" s="277">
        <v>22</v>
      </c>
      <c r="E59" s="278" t="s">
        <v>461</v>
      </c>
      <c r="F59" s="429">
        <v>5811812.696090794</v>
      </c>
    </row>
    <row r="60" spans="1:6" ht="14.25">
      <c r="A60" s="431" t="s">
        <v>462</v>
      </c>
      <c r="B60" s="279" t="s">
        <v>463</v>
      </c>
      <c r="C60" s="279" t="s">
        <v>463</v>
      </c>
      <c r="D60" s="279" t="s">
        <v>464</v>
      </c>
      <c r="E60" s="278" t="s">
        <v>461</v>
      </c>
      <c r="F60" s="432">
        <v>9388191.84110971</v>
      </c>
    </row>
    <row r="61" spans="1:6" ht="14.25">
      <c r="A61" s="428">
        <v>9</v>
      </c>
      <c r="B61" s="277">
        <v>1</v>
      </c>
      <c r="C61" s="277">
        <v>1</v>
      </c>
      <c r="D61" s="277">
        <v>3</v>
      </c>
      <c r="E61" s="278" t="s">
        <v>461</v>
      </c>
      <c r="F61" s="429">
        <v>7811.258511979823</v>
      </c>
    </row>
    <row r="62" spans="1:6" ht="14.25">
      <c r="A62" s="428">
        <v>9</v>
      </c>
      <c r="B62" s="277">
        <v>1</v>
      </c>
      <c r="C62" s="277">
        <v>1</v>
      </c>
      <c r="D62" s="277">
        <v>6</v>
      </c>
      <c r="E62" s="278" t="s">
        <v>461</v>
      </c>
      <c r="F62" s="429">
        <v>14636.408575031526</v>
      </c>
    </row>
    <row r="63" spans="1:6" ht="14.25">
      <c r="A63" s="428">
        <v>9</v>
      </c>
      <c r="B63" s="277">
        <v>1</v>
      </c>
      <c r="C63" s="277">
        <v>1</v>
      </c>
      <c r="D63" s="277">
        <v>13</v>
      </c>
      <c r="E63" s="278" t="s">
        <v>461</v>
      </c>
      <c r="F63" s="429">
        <v>3832.3253467843633</v>
      </c>
    </row>
    <row r="64" spans="1:6" ht="14.25">
      <c r="A64" s="428">
        <v>9</v>
      </c>
      <c r="B64" s="277">
        <v>1</v>
      </c>
      <c r="C64" s="277">
        <v>1</v>
      </c>
      <c r="D64" s="277">
        <v>17</v>
      </c>
      <c r="E64" s="278" t="s">
        <v>461</v>
      </c>
      <c r="F64" s="429">
        <v>222757.73013871376</v>
      </c>
    </row>
    <row r="65" spans="1:6" ht="14.25">
      <c r="A65" s="428">
        <v>9</v>
      </c>
      <c r="B65" s="277">
        <v>1</v>
      </c>
      <c r="C65" s="277">
        <v>1</v>
      </c>
      <c r="D65" s="277">
        <v>22</v>
      </c>
      <c r="E65" s="278" t="s">
        <v>461</v>
      </c>
      <c r="F65" s="429">
        <v>216214.02522068095</v>
      </c>
    </row>
    <row r="66" spans="1:6" ht="14.25">
      <c r="A66" s="428">
        <v>9</v>
      </c>
      <c r="B66" s="277">
        <v>1</v>
      </c>
      <c r="C66" s="277">
        <v>5</v>
      </c>
      <c r="D66" s="277">
        <v>6</v>
      </c>
      <c r="E66" s="278" t="s">
        <v>461</v>
      </c>
      <c r="F66" s="429">
        <v>10717.717528373267</v>
      </c>
    </row>
    <row r="67" spans="1:6" ht="14.25">
      <c r="A67" s="428">
        <v>9</v>
      </c>
      <c r="B67" s="277">
        <v>1</v>
      </c>
      <c r="C67" s="277">
        <v>5</v>
      </c>
      <c r="D67" s="277">
        <v>17</v>
      </c>
      <c r="E67" s="278" t="s">
        <v>461</v>
      </c>
      <c r="F67" s="429">
        <v>381853.366960908</v>
      </c>
    </row>
    <row r="68" spans="1:6" ht="14.25">
      <c r="A68" s="428">
        <v>10</v>
      </c>
      <c r="B68" s="277">
        <v>1</v>
      </c>
      <c r="C68" s="277">
        <v>1</v>
      </c>
      <c r="D68" s="277">
        <v>0</v>
      </c>
      <c r="E68" s="278" t="s">
        <v>461</v>
      </c>
      <c r="F68" s="429">
        <v>17579986.72887768</v>
      </c>
    </row>
    <row r="69" spans="1:6" ht="14.25">
      <c r="A69" s="428">
        <v>10</v>
      </c>
      <c r="B69" s="277">
        <v>1</v>
      </c>
      <c r="C69" s="277">
        <v>5</v>
      </c>
      <c r="D69" s="277">
        <v>0</v>
      </c>
      <c r="E69" s="278" t="s">
        <v>461</v>
      </c>
      <c r="F69" s="429">
        <v>7614730.5523329135</v>
      </c>
    </row>
    <row r="70" spans="1:6" ht="14.25">
      <c r="A70" s="431" t="s">
        <v>465</v>
      </c>
      <c r="B70" s="279" t="s">
        <v>463</v>
      </c>
      <c r="C70" s="279" t="s">
        <v>463</v>
      </c>
      <c r="D70" s="279" t="s">
        <v>464</v>
      </c>
      <c r="E70" s="278" t="s">
        <v>461</v>
      </c>
      <c r="F70" s="432">
        <v>13928731.553593947</v>
      </c>
    </row>
    <row r="71" spans="1:6" ht="14.25">
      <c r="A71" s="431" t="s">
        <v>465</v>
      </c>
      <c r="B71" s="279" t="s">
        <v>463</v>
      </c>
      <c r="C71" s="279" t="s">
        <v>466</v>
      </c>
      <c r="D71" s="279" t="s">
        <v>464</v>
      </c>
      <c r="E71" s="278" t="s">
        <v>461</v>
      </c>
      <c r="F71" s="432">
        <v>3225438.8020176543</v>
      </c>
    </row>
    <row r="72" spans="1:6" ht="14.25">
      <c r="A72" s="431" t="s">
        <v>467</v>
      </c>
      <c r="B72" s="279" t="s">
        <v>463</v>
      </c>
      <c r="C72" s="279" t="s">
        <v>463</v>
      </c>
      <c r="D72" s="279" t="s">
        <v>464</v>
      </c>
      <c r="E72" s="278" t="s">
        <v>461</v>
      </c>
      <c r="F72" s="432">
        <v>1505033.2786885246</v>
      </c>
    </row>
    <row r="73" spans="1:6" ht="14.25">
      <c r="A73" s="431" t="s">
        <v>467</v>
      </c>
      <c r="B73" s="279" t="s">
        <v>463</v>
      </c>
      <c r="C73" s="279" t="s">
        <v>466</v>
      </c>
      <c r="D73" s="279" t="s">
        <v>464</v>
      </c>
      <c r="E73" s="278" t="s">
        <v>461</v>
      </c>
      <c r="F73" s="432">
        <v>2902625.780580076</v>
      </c>
    </row>
    <row r="74" spans="1:6" ht="14.25">
      <c r="A74" s="431" t="s">
        <v>468</v>
      </c>
      <c r="B74" s="279" t="s">
        <v>463</v>
      </c>
      <c r="C74" s="279" t="s">
        <v>466</v>
      </c>
      <c r="D74" s="279" t="s">
        <v>464</v>
      </c>
      <c r="E74" s="278" t="s">
        <v>461</v>
      </c>
      <c r="F74" s="432">
        <v>3989911.727616646</v>
      </c>
    </row>
    <row r="75" spans="1:6" ht="14.25">
      <c r="A75" s="431" t="s">
        <v>469</v>
      </c>
      <c r="B75" s="279" t="s">
        <v>463</v>
      </c>
      <c r="C75" s="279" t="s">
        <v>463</v>
      </c>
      <c r="D75" s="279" t="s">
        <v>464</v>
      </c>
      <c r="E75" s="278" t="s">
        <v>461</v>
      </c>
      <c r="F75" s="432">
        <v>30651096.350567468</v>
      </c>
    </row>
    <row r="76" spans="1:6" ht="14.25">
      <c r="A76" s="431" t="s">
        <v>469</v>
      </c>
      <c r="B76" s="279" t="s">
        <v>463</v>
      </c>
      <c r="C76" s="279" t="s">
        <v>466</v>
      </c>
      <c r="D76" s="279" t="s">
        <v>464</v>
      </c>
      <c r="E76" s="278" t="s">
        <v>461</v>
      </c>
      <c r="F76" s="432">
        <v>103978281.06431274</v>
      </c>
    </row>
    <row r="77" spans="1:6" ht="14.25">
      <c r="A77" s="431" t="s">
        <v>470</v>
      </c>
      <c r="B77" s="279" t="s">
        <v>463</v>
      </c>
      <c r="C77" s="279" t="s">
        <v>463</v>
      </c>
      <c r="D77" s="279" t="s">
        <v>464</v>
      </c>
      <c r="E77" s="278" t="s">
        <v>461</v>
      </c>
      <c r="F77" s="432">
        <v>4634441.112232031</v>
      </c>
    </row>
    <row r="78" spans="1:6" ht="14.25">
      <c r="A78" s="431" t="s">
        <v>470</v>
      </c>
      <c r="B78" s="279" t="s">
        <v>463</v>
      </c>
      <c r="C78" s="279" t="s">
        <v>466</v>
      </c>
      <c r="D78" s="279" t="s">
        <v>464</v>
      </c>
      <c r="E78" s="278" t="s">
        <v>461</v>
      </c>
      <c r="F78" s="432">
        <v>4572624.506935688</v>
      </c>
    </row>
    <row r="79" spans="1:6" ht="14.25">
      <c r="A79" s="431" t="s">
        <v>471</v>
      </c>
      <c r="B79" s="279" t="s">
        <v>463</v>
      </c>
      <c r="C79" s="279" t="s">
        <v>463</v>
      </c>
      <c r="D79" s="279" t="s">
        <v>464</v>
      </c>
      <c r="E79" s="278" t="s">
        <v>461</v>
      </c>
      <c r="F79" s="432">
        <v>17026755.20302648</v>
      </c>
    </row>
    <row r="80" spans="1:6" ht="14.25">
      <c r="A80" s="431" t="s">
        <v>472</v>
      </c>
      <c r="B80" s="279" t="s">
        <v>463</v>
      </c>
      <c r="C80" s="279" t="s">
        <v>466</v>
      </c>
      <c r="D80" s="279" t="s">
        <v>464</v>
      </c>
      <c r="E80" s="278" t="s">
        <v>461</v>
      </c>
      <c r="F80" s="432">
        <v>13252644.923076922</v>
      </c>
    </row>
    <row r="81" spans="1:6" ht="14.25">
      <c r="A81" s="431" t="s">
        <v>473</v>
      </c>
      <c r="B81" s="279" t="s">
        <v>463</v>
      </c>
      <c r="C81" s="279" t="s">
        <v>463</v>
      </c>
      <c r="D81" s="279" t="s">
        <v>464</v>
      </c>
      <c r="E81" s="278" t="s">
        <v>461</v>
      </c>
      <c r="F81" s="432">
        <v>682223.076923077</v>
      </c>
    </row>
    <row r="82" spans="1:6" ht="14.25">
      <c r="A82" s="433">
        <v>43</v>
      </c>
      <c r="B82" s="277">
        <v>1</v>
      </c>
      <c r="C82" s="277">
        <v>1</v>
      </c>
      <c r="D82" s="277">
        <v>21</v>
      </c>
      <c r="E82" s="278" t="s">
        <v>461</v>
      </c>
      <c r="F82" s="429">
        <v>554014.6204287517</v>
      </c>
    </row>
    <row r="83" spans="1:6" ht="14.25">
      <c r="A83" s="433">
        <v>44</v>
      </c>
      <c r="B83" s="277">
        <v>1</v>
      </c>
      <c r="C83" s="277">
        <v>1</v>
      </c>
      <c r="D83" s="277">
        <v>0</v>
      </c>
      <c r="E83" s="278" t="s">
        <v>461</v>
      </c>
      <c r="F83" s="429">
        <v>11250328.176544767</v>
      </c>
    </row>
    <row r="84" spans="1:6" ht="14.25">
      <c r="A84" s="433">
        <v>44</v>
      </c>
      <c r="B84" s="277">
        <v>1</v>
      </c>
      <c r="C84" s="277">
        <v>5</v>
      </c>
      <c r="D84" s="277">
        <v>0</v>
      </c>
      <c r="E84" s="278" t="s">
        <v>461</v>
      </c>
      <c r="F84" s="429">
        <v>6350977.296343002</v>
      </c>
    </row>
    <row r="85" spans="1:6" ht="14.25">
      <c r="A85" s="434" t="s">
        <v>474</v>
      </c>
      <c r="B85" s="279" t="s">
        <v>463</v>
      </c>
      <c r="C85" s="279" t="s">
        <v>463</v>
      </c>
      <c r="D85" s="279" t="s">
        <v>464</v>
      </c>
      <c r="E85" s="278" t="s">
        <v>461</v>
      </c>
      <c r="F85" s="432">
        <v>8289408.191677175</v>
      </c>
    </row>
    <row r="86" spans="1:6" ht="14.25">
      <c r="A86" s="434" t="s">
        <v>474</v>
      </c>
      <c r="B86" s="279" t="s">
        <v>463</v>
      </c>
      <c r="C86" s="279" t="s">
        <v>466</v>
      </c>
      <c r="D86" s="279" t="s">
        <v>464</v>
      </c>
      <c r="E86" s="278" t="s">
        <v>461</v>
      </c>
      <c r="F86" s="432">
        <v>17827685.785624214</v>
      </c>
    </row>
    <row r="87" spans="1:6" ht="14.25">
      <c r="A87" s="434" t="s">
        <v>475</v>
      </c>
      <c r="B87" s="279" t="s">
        <v>463</v>
      </c>
      <c r="C87" s="279" t="s">
        <v>463</v>
      </c>
      <c r="D87" s="279" t="s">
        <v>464</v>
      </c>
      <c r="E87" s="278" t="s">
        <v>461</v>
      </c>
      <c r="F87" s="432">
        <v>3396341.4123581336</v>
      </c>
    </row>
    <row r="88" spans="1:6" ht="14.25">
      <c r="A88" s="434" t="s">
        <v>475</v>
      </c>
      <c r="B88" s="279" t="s">
        <v>463</v>
      </c>
      <c r="C88" s="279" t="s">
        <v>466</v>
      </c>
      <c r="D88" s="279" t="s">
        <v>464</v>
      </c>
      <c r="E88" s="278" t="s">
        <v>461</v>
      </c>
      <c r="F88" s="432">
        <v>29365160.085750315</v>
      </c>
    </row>
    <row r="89" spans="1:6" ht="14.25">
      <c r="A89" s="434" t="s">
        <v>476</v>
      </c>
      <c r="B89" s="279" t="s">
        <v>463</v>
      </c>
      <c r="C89" s="279" t="s">
        <v>466</v>
      </c>
      <c r="D89" s="279" t="s">
        <v>464</v>
      </c>
      <c r="E89" s="278" t="s">
        <v>461</v>
      </c>
      <c r="F89" s="432">
        <v>358869.7452711223</v>
      </c>
    </row>
    <row r="90" spans="1:6" ht="14.25">
      <c r="A90" s="434" t="s">
        <v>477</v>
      </c>
      <c r="B90" s="279" t="s">
        <v>463</v>
      </c>
      <c r="C90" s="279" t="s">
        <v>463</v>
      </c>
      <c r="D90" s="279" t="s">
        <v>464</v>
      </c>
      <c r="E90" s="278" t="s">
        <v>461</v>
      </c>
      <c r="F90" s="432">
        <v>210778.09079445145</v>
      </c>
    </row>
    <row r="91" spans="1:6" ht="14.25">
      <c r="A91" s="434" t="s">
        <v>477</v>
      </c>
      <c r="B91" s="279" t="s">
        <v>463</v>
      </c>
      <c r="C91" s="279" t="s">
        <v>466</v>
      </c>
      <c r="D91" s="279" t="s">
        <v>464</v>
      </c>
      <c r="E91" s="278" t="s">
        <v>461</v>
      </c>
      <c r="F91" s="432">
        <v>411591.9167717529</v>
      </c>
    </row>
    <row r="92" spans="1:6" ht="14.25">
      <c r="A92" s="435" t="s">
        <v>478</v>
      </c>
      <c r="B92" s="280" t="s">
        <v>463</v>
      </c>
      <c r="C92" s="280" t="s">
        <v>463</v>
      </c>
      <c r="D92" s="280" t="s">
        <v>464</v>
      </c>
      <c r="E92" s="278" t="s">
        <v>461</v>
      </c>
      <c r="F92" s="436">
        <v>2910840.928121059</v>
      </c>
    </row>
    <row r="93" spans="1:6" ht="14.25">
      <c r="A93" s="435" t="s">
        <v>478</v>
      </c>
      <c r="B93" s="280" t="s">
        <v>463</v>
      </c>
      <c r="C93" s="280" t="s">
        <v>466</v>
      </c>
      <c r="D93" s="280" t="s">
        <v>464</v>
      </c>
      <c r="E93" s="278" t="s">
        <v>461</v>
      </c>
      <c r="F93" s="436">
        <v>7899714.007566204</v>
      </c>
    </row>
    <row r="94" spans="1:6" ht="14.25">
      <c r="A94" s="435" t="s">
        <v>479</v>
      </c>
      <c r="B94" s="280" t="s">
        <v>463</v>
      </c>
      <c r="C94" s="280" t="s">
        <v>463</v>
      </c>
      <c r="D94" s="280" t="s">
        <v>464</v>
      </c>
      <c r="E94" s="278" t="s">
        <v>461</v>
      </c>
      <c r="F94" s="436">
        <v>614550.8221941992</v>
      </c>
    </row>
    <row r="95" spans="1:6" ht="14.25">
      <c r="A95" s="435" t="s">
        <v>480</v>
      </c>
      <c r="B95" s="280" t="s">
        <v>463</v>
      </c>
      <c r="C95" s="280" t="s">
        <v>463</v>
      </c>
      <c r="D95" s="280" t="s">
        <v>464</v>
      </c>
      <c r="E95" s="278" t="s">
        <v>461</v>
      </c>
      <c r="F95" s="436">
        <v>9599927.293820933</v>
      </c>
    </row>
    <row r="96" spans="1:6" ht="14.25">
      <c r="A96" s="437">
        <v>57</v>
      </c>
      <c r="B96" s="277">
        <v>1</v>
      </c>
      <c r="C96" s="277">
        <v>1</v>
      </c>
      <c r="D96" s="277">
        <v>14</v>
      </c>
      <c r="E96" s="278" t="s">
        <v>461</v>
      </c>
      <c r="F96" s="429">
        <v>8652420.686002523</v>
      </c>
    </row>
    <row r="97" spans="1:6" ht="14.25">
      <c r="A97" s="437">
        <v>57</v>
      </c>
      <c r="B97" s="277">
        <v>1</v>
      </c>
      <c r="C97" s="277">
        <v>1</v>
      </c>
      <c r="D97" s="277">
        <v>22</v>
      </c>
      <c r="E97" s="278" t="s">
        <v>461</v>
      </c>
      <c r="F97" s="429">
        <v>935768.2547288777</v>
      </c>
    </row>
    <row r="98" spans="1:6" ht="14.25">
      <c r="A98" s="437">
        <v>57</v>
      </c>
      <c r="B98" s="277">
        <v>1</v>
      </c>
      <c r="C98" s="277">
        <v>5</v>
      </c>
      <c r="D98" s="277">
        <v>0</v>
      </c>
      <c r="E98" s="278" t="s">
        <v>461</v>
      </c>
      <c r="F98" s="429">
        <v>4411060.799495586</v>
      </c>
    </row>
    <row r="99" spans="1:6" ht="14.25">
      <c r="A99" s="437">
        <v>57</v>
      </c>
      <c r="B99" s="277">
        <v>1</v>
      </c>
      <c r="C99" s="277">
        <v>5</v>
      </c>
      <c r="D99" s="277">
        <v>14</v>
      </c>
      <c r="E99" s="278" t="s">
        <v>461</v>
      </c>
      <c r="F99" s="429">
        <v>8858465.356872637</v>
      </c>
    </row>
    <row r="100" spans="1:6" ht="14.25">
      <c r="A100" s="437">
        <v>57</v>
      </c>
      <c r="B100" s="277">
        <v>1</v>
      </c>
      <c r="C100" s="277">
        <v>5</v>
      </c>
      <c r="D100" s="277">
        <v>22</v>
      </c>
      <c r="E100" s="278" t="s">
        <v>461</v>
      </c>
      <c r="F100" s="429">
        <v>337198.0126103405</v>
      </c>
    </row>
    <row r="101" spans="1:6" ht="14.25">
      <c r="A101" s="434" t="s">
        <v>481</v>
      </c>
      <c r="B101" s="279" t="s">
        <v>463</v>
      </c>
      <c r="C101" s="279" t="s">
        <v>463</v>
      </c>
      <c r="D101" s="279" t="s">
        <v>464</v>
      </c>
      <c r="E101" s="278" t="s">
        <v>461</v>
      </c>
      <c r="F101" s="432">
        <v>14298859.482976042</v>
      </c>
    </row>
    <row r="102" spans="1:6" ht="14.25">
      <c r="A102" s="434" t="s">
        <v>481</v>
      </c>
      <c r="B102" s="279" t="s">
        <v>463</v>
      </c>
      <c r="C102" s="279" t="s">
        <v>466</v>
      </c>
      <c r="D102" s="279" t="s">
        <v>464</v>
      </c>
      <c r="E102" s="278" t="s">
        <v>461</v>
      </c>
      <c r="F102" s="432">
        <v>3424738.284993695</v>
      </c>
    </row>
    <row r="103" spans="1:6" ht="14.25">
      <c r="A103" s="434" t="s">
        <v>482</v>
      </c>
      <c r="B103" s="279" t="s">
        <v>463</v>
      </c>
      <c r="C103" s="279" t="s">
        <v>463</v>
      </c>
      <c r="D103" s="279" t="s">
        <v>464</v>
      </c>
      <c r="E103" s="278" t="s">
        <v>461</v>
      </c>
      <c r="F103" s="432">
        <v>9680590.600252206</v>
      </c>
    </row>
    <row r="104" spans="1:6" ht="14.25">
      <c r="A104" s="434" t="s">
        <v>483</v>
      </c>
      <c r="B104" s="279" t="s">
        <v>463</v>
      </c>
      <c r="C104" s="279" t="s">
        <v>463</v>
      </c>
      <c r="D104" s="279" t="s">
        <v>464</v>
      </c>
      <c r="E104" s="278" t="s">
        <v>461</v>
      </c>
      <c r="F104" s="432">
        <v>3738440.232030265</v>
      </c>
    </row>
    <row r="105" spans="1:6" ht="14.25">
      <c r="A105" s="434" t="s">
        <v>483</v>
      </c>
      <c r="B105" s="279" t="s">
        <v>463</v>
      </c>
      <c r="C105" s="279" t="s">
        <v>466</v>
      </c>
      <c r="D105" s="279" t="s">
        <v>464</v>
      </c>
      <c r="E105" s="278" t="s">
        <v>461</v>
      </c>
      <c r="F105" s="432">
        <v>350850.76670870115</v>
      </c>
    </row>
    <row r="106" spans="1:6" ht="14.25">
      <c r="A106" s="434" t="s">
        <v>484</v>
      </c>
      <c r="B106" s="279" t="s">
        <v>463</v>
      </c>
      <c r="C106" s="279" t="s">
        <v>463</v>
      </c>
      <c r="D106" s="279" t="s">
        <v>464</v>
      </c>
      <c r="E106" s="278" t="s">
        <v>461</v>
      </c>
      <c r="F106" s="432">
        <v>2959531.3013871373</v>
      </c>
    </row>
    <row r="107" spans="1:6" ht="14.25">
      <c r="A107" s="434" t="s">
        <v>485</v>
      </c>
      <c r="B107" s="279" t="s">
        <v>463</v>
      </c>
      <c r="C107" s="279" t="s">
        <v>463</v>
      </c>
      <c r="D107" s="279" t="s">
        <v>464</v>
      </c>
      <c r="E107" s="278" t="s">
        <v>461</v>
      </c>
      <c r="F107" s="432">
        <v>44698804.93820934</v>
      </c>
    </row>
    <row r="108" spans="1:6" ht="14.25">
      <c r="A108" s="434" t="s">
        <v>485</v>
      </c>
      <c r="B108" s="279" t="s">
        <v>463</v>
      </c>
      <c r="C108" s="279" t="s">
        <v>466</v>
      </c>
      <c r="D108" s="279" t="s">
        <v>464</v>
      </c>
      <c r="E108" s="278" t="s">
        <v>461</v>
      </c>
      <c r="F108" s="432">
        <v>12159448.05296343</v>
      </c>
    </row>
    <row r="109" spans="1:6" ht="14.25">
      <c r="A109" s="434" t="s">
        <v>486</v>
      </c>
      <c r="B109" s="279" t="s">
        <v>463</v>
      </c>
      <c r="C109" s="279" t="s">
        <v>463</v>
      </c>
      <c r="D109" s="279" t="s">
        <v>464</v>
      </c>
      <c r="E109" s="278" t="s">
        <v>461</v>
      </c>
      <c r="F109" s="432">
        <v>33262127.689785626</v>
      </c>
    </row>
    <row r="110" spans="1:6" ht="14.25">
      <c r="A110" s="434" t="s">
        <v>486</v>
      </c>
      <c r="B110" s="279" t="s">
        <v>463</v>
      </c>
      <c r="C110" s="279" t="s">
        <v>466</v>
      </c>
      <c r="D110" s="279" t="s">
        <v>464</v>
      </c>
      <c r="E110" s="278" t="s">
        <v>461</v>
      </c>
      <c r="F110" s="432">
        <v>1936369.5132408575</v>
      </c>
    </row>
    <row r="111" spans="1:6" ht="14.25">
      <c r="A111" s="434" t="s">
        <v>487</v>
      </c>
      <c r="B111" s="279" t="s">
        <v>463</v>
      </c>
      <c r="C111" s="279" t="s">
        <v>463</v>
      </c>
      <c r="D111" s="279" t="s">
        <v>464</v>
      </c>
      <c r="E111" s="278" t="s">
        <v>461</v>
      </c>
      <c r="F111" s="432">
        <v>32953456.37326608</v>
      </c>
    </row>
    <row r="112" spans="1:6" ht="14.25">
      <c r="A112" s="434" t="s">
        <v>487</v>
      </c>
      <c r="B112" s="279" t="s">
        <v>463</v>
      </c>
      <c r="C112" s="279" t="s">
        <v>466</v>
      </c>
      <c r="D112" s="279" t="s">
        <v>464</v>
      </c>
      <c r="E112" s="278" t="s">
        <v>461</v>
      </c>
      <c r="F112" s="432">
        <v>3353772.4817150068</v>
      </c>
    </row>
    <row r="113" spans="1:6" ht="14.25">
      <c r="A113" s="435" t="s">
        <v>488</v>
      </c>
      <c r="B113" s="280" t="s">
        <v>463</v>
      </c>
      <c r="C113" s="280" t="s">
        <v>463</v>
      </c>
      <c r="D113" s="280" t="s">
        <v>464</v>
      </c>
      <c r="E113" s="278" t="s">
        <v>461</v>
      </c>
      <c r="F113" s="436">
        <v>959393.5611601514</v>
      </c>
    </row>
    <row r="114" spans="1:6" ht="14.25">
      <c r="A114" s="434" t="s">
        <v>488</v>
      </c>
      <c r="B114" s="279" t="s">
        <v>463</v>
      </c>
      <c r="C114" s="279" t="s">
        <v>466</v>
      </c>
      <c r="D114" s="279" t="s">
        <v>464</v>
      </c>
      <c r="E114" s="278" t="s">
        <v>461</v>
      </c>
      <c r="F114" s="432">
        <v>471244.6733921816</v>
      </c>
    </row>
    <row r="115" spans="1:6" ht="14.25">
      <c r="A115" s="434" t="s">
        <v>489</v>
      </c>
      <c r="B115" s="279" t="s">
        <v>463</v>
      </c>
      <c r="C115" s="279" t="s">
        <v>463</v>
      </c>
      <c r="D115" s="279" t="s">
        <v>464</v>
      </c>
      <c r="E115" s="278" t="s">
        <v>461</v>
      </c>
      <c r="F115" s="432">
        <v>11804274.226986129</v>
      </c>
    </row>
    <row r="116" spans="1:6" ht="15" thickBot="1">
      <c r="A116" s="438" t="s">
        <v>490</v>
      </c>
      <c r="B116" s="281" t="s">
        <v>463</v>
      </c>
      <c r="C116" s="281" t="s">
        <v>463</v>
      </c>
      <c r="D116" s="281" t="s">
        <v>464</v>
      </c>
      <c r="E116" s="282" t="s">
        <v>461</v>
      </c>
      <c r="F116" s="283">
        <v>2233606.098360656</v>
      </c>
    </row>
    <row r="117" spans="1:6" ht="15.75" thickBot="1" thickTop="1">
      <c r="A117" s="758" t="s">
        <v>3</v>
      </c>
      <c r="B117" s="759"/>
      <c r="C117" s="759"/>
      <c r="D117" s="759"/>
      <c r="E117" s="760"/>
      <c r="F117" s="439">
        <f>SUM(F7:F116)</f>
        <v>691655598.5800755</v>
      </c>
    </row>
    <row r="118" spans="1:6" ht="15.75" customHeight="1" thickTop="1">
      <c r="A118" s="761" t="s">
        <v>491</v>
      </c>
      <c r="B118" s="762"/>
      <c r="C118" s="762"/>
      <c r="D118" s="762"/>
      <c r="E118" s="762"/>
      <c r="F118" s="763"/>
    </row>
    <row r="119" spans="1:6" ht="17.25" customHeight="1" thickBot="1">
      <c r="A119" s="749" t="s">
        <v>492</v>
      </c>
      <c r="B119" s="764"/>
      <c r="C119" s="764"/>
      <c r="D119" s="764"/>
      <c r="E119" s="764"/>
      <c r="F119" s="765"/>
    </row>
  </sheetData>
  <sheetProtection/>
  <mergeCells count="4">
    <mergeCell ref="A3:F3"/>
    <mergeCell ref="A117:E117"/>
    <mergeCell ref="A118:F118"/>
    <mergeCell ref="A119:F119"/>
  </mergeCells>
  <printOptions horizontalCentered="1" verticalCentered="1"/>
  <pageMargins left="0.1968503937007874" right="0.15748031496062992" top="0.5511811023622047" bottom="0.5905511811023623" header="0.31496062992125984" footer="0.2362204724409449"/>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O317"/>
  <sheetViews>
    <sheetView zoomScalePageLayoutView="0" workbookViewId="0" topLeftCell="A1">
      <pane ySplit="4" topLeftCell="A143" activePane="bottomLeft" state="frozen"/>
      <selection pane="topLeft" activeCell="A1" sqref="A1"/>
      <selection pane="bottomLeft" activeCell="H66" sqref="H66"/>
    </sheetView>
  </sheetViews>
  <sheetFormatPr defaultColWidth="9" defaultRowHeight="14.25"/>
  <cols>
    <col min="1" max="1" width="9" style="112" customWidth="1"/>
    <col min="2" max="2" width="12.69921875" style="112" customWidth="1"/>
    <col min="3" max="3" width="7" style="112" customWidth="1"/>
    <col min="4" max="4" width="8.19921875" style="112" customWidth="1"/>
    <col min="5" max="5" width="6.19921875" style="113" customWidth="1"/>
    <col min="6" max="7" width="7.59765625" style="113" customWidth="1"/>
    <col min="8" max="8" width="8.8984375" style="113" bestFit="1" customWidth="1"/>
    <col min="9" max="9" width="6.3984375" style="113" bestFit="1" customWidth="1"/>
    <col min="10" max="10" width="7.8984375" style="113" bestFit="1" customWidth="1"/>
    <col min="11" max="11" width="13.5" style="113" customWidth="1"/>
    <col min="12" max="13" width="7.8984375" style="113" bestFit="1" customWidth="1"/>
    <col min="14" max="14" width="12.59765625" style="142" customWidth="1"/>
    <col min="15" max="242" width="9" style="112" customWidth="1"/>
    <col min="243" max="243" width="12.69921875" style="112" customWidth="1"/>
    <col min="244" max="244" width="7" style="112" customWidth="1"/>
    <col min="245" max="245" width="8.19921875" style="112" customWidth="1"/>
    <col min="246" max="246" width="6.19921875" style="112" customWidth="1"/>
    <col min="247" max="248" width="7.59765625" style="112" customWidth="1"/>
    <col min="249" max="249" width="11.5" style="112" customWidth="1"/>
    <col min="250" max="251" width="7.59765625" style="112" customWidth="1"/>
    <col min="252" max="252" width="13.5" style="112" customWidth="1"/>
    <col min="253" max="253" width="7.59765625" style="112" customWidth="1"/>
    <col min="254" max="254" width="12.19921875" style="112" customWidth="1"/>
    <col min="255" max="255" width="12.59765625" style="112" customWidth="1"/>
    <col min="256" max="16384" width="9" style="112" customWidth="1"/>
  </cols>
  <sheetData>
    <row r="1" spans="1:7" ht="15.75">
      <c r="A1" s="827" t="s">
        <v>495</v>
      </c>
      <c r="B1" s="827"/>
      <c r="C1" s="827"/>
      <c r="D1" s="827"/>
      <c r="E1" s="827"/>
      <c r="F1" s="827"/>
      <c r="G1" s="284"/>
    </row>
    <row r="2" spans="1:14" ht="15.75" thickBot="1">
      <c r="A2" s="828" t="s">
        <v>494</v>
      </c>
      <c r="B2" s="829"/>
      <c r="C2" s="829"/>
      <c r="D2" s="829"/>
      <c r="E2" s="829"/>
      <c r="F2" s="829"/>
      <c r="G2" s="829"/>
      <c r="H2" s="829"/>
      <c r="I2" s="829"/>
      <c r="J2" s="829"/>
      <c r="K2" s="829"/>
      <c r="L2" s="829"/>
      <c r="M2" s="829"/>
      <c r="N2" s="829"/>
    </row>
    <row r="3" spans="1:14" ht="33.75">
      <c r="A3" s="30" t="s">
        <v>54</v>
      </c>
      <c r="B3" s="31" t="s">
        <v>0</v>
      </c>
      <c r="C3" s="32" t="s">
        <v>1</v>
      </c>
      <c r="D3" s="32" t="s">
        <v>2</v>
      </c>
      <c r="E3" s="32">
        <v>2007</v>
      </c>
      <c r="F3" s="32">
        <v>2008</v>
      </c>
      <c r="G3" s="37">
        <v>2009</v>
      </c>
      <c r="H3" s="32">
        <v>2010</v>
      </c>
      <c r="I3" s="32">
        <v>2011</v>
      </c>
      <c r="J3" s="32">
        <v>2012</v>
      </c>
      <c r="K3" s="32">
        <v>2013</v>
      </c>
      <c r="L3" s="32">
        <v>2014</v>
      </c>
      <c r="M3" s="32">
        <v>2015</v>
      </c>
      <c r="N3" s="34" t="s">
        <v>55</v>
      </c>
    </row>
    <row r="4" spans="1:14" ht="15" customHeight="1">
      <c r="A4" s="818" t="s">
        <v>56</v>
      </c>
      <c r="B4" s="819"/>
      <c r="C4" s="819"/>
      <c r="D4" s="819"/>
      <c r="E4" s="819"/>
      <c r="F4" s="819"/>
      <c r="G4" s="819"/>
      <c r="H4" s="819"/>
      <c r="I4" s="819"/>
      <c r="J4" s="819"/>
      <c r="K4" s="819"/>
      <c r="L4" s="819"/>
      <c r="M4" s="819"/>
      <c r="N4" s="820"/>
    </row>
    <row r="5" spans="1:14" ht="15" thickBot="1">
      <c r="A5" s="784" t="s">
        <v>23</v>
      </c>
      <c r="B5" s="804"/>
      <c r="C5" s="804"/>
      <c r="D5" s="804"/>
      <c r="E5" s="804"/>
      <c r="F5" s="804"/>
      <c r="G5" s="804"/>
      <c r="H5" s="804"/>
      <c r="I5" s="804"/>
      <c r="J5" s="804"/>
      <c r="K5" s="804"/>
      <c r="L5" s="804"/>
      <c r="M5" s="804"/>
      <c r="N5" s="805"/>
    </row>
    <row r="6" spans="1:14" ht="21.75" customHeight="1">
      <c r="A6" s="775"/>
      <c r="B6" s="778" t="s">
        <v>57</v>
      </c>
      <c r="C6" s="778" t="s">
        <v>24</v>
      </c>
      <c r="D6" s="10" t="s">
        <v>58</v>
      </c>
      <c r="E6" s="117">
        <v>0</v>
      </c>
      <c r="F6" s="117">
        <v>0</v>
      </c>
      <c r="G6" s="117">
        <v>0</v>
      </c>
      <c r="H6" s="116">
        <v>4</v>
      </c>
      <c r="I6" s="117" t="s">
        <v>59</v>
      </c>
      <c r="J6" s="117" t="s">
        <v>59</v>
      </c>
      <c r="K6" s="117" t="s">
        <v>59</v>
      </c>
      <c r="L6" s="117" t="s">
        <v>59</v>
      </c>
      <c r="M6" s="117" t="s">
        <v>59</v>
      </c>
      <c r="N6" s="482">
        <v>4</v>
      </c>
    </row>
    <row r="7" spans="1:14" ht="24.75" customHeight="1">
      <c r="A7" s="776"/>
      <c r="B7" s="779"/>
      <c r="C7" s="779"/>
      <c r="D7" s="11" t="s">
        <v>100</v>
      </c>
      <c r="E7" s="474" t="s">
        <v>59</v>
      </c>
      <c r="F7" s="474" t="s">
        <v>59</v>
      </c>
      <c r="G7" s="474" t="s">
        <v>59</v>
      </c>
      <c r="H7" s="474">
        <v>9</v>
      </c>
      <c r="I7" s="474" t="s">
        <v>59</v>
      </c>
      <c r="J7" s="474" t="s">
        <v>59</v>
      </c>
      <c r="K7" s="474">
        <v>35</v>
      </c>
      <c r="L7" s="474" t="s">
        <v>59</v>
      </c>
      <c r="M7" s="474">
        <v>36</v>
      </c>
      <c r="N7" s="475">
        <v>36</v>
      </c>
    </row>
    <row r="8" spans="1:14" ht="27" customHeight="1">
      <c r="A8" s="776"/>
      <c r="B8" s="779"/>
      <c r="C8" s="779"/>
      <c r="D8" s="11" t="s">
        <v>99</v>
      </c>
      <c r="E8" s="799">
        <v>0</v>
      </c>
      <c r="F8" s="799"/>
      <c r="G8" s="799"/>
      <c r="H8" s="799"/>
      <c r="I8" s="799"/>
      <c r="J8" s="799"/>
      <c r="K8" s="799"/>
      <c r="L8" s="799"/>
      <c r="M8" s="799"/>
      <c r="N8" s="800"/>
    </row>
    <row r="9" spans="1:14" ht="27" customHeight="1" thickBot="1">
      <c r="A9" s="777"/>
      <c r="B9" s="780"/>
      <c r="C9" s="780"/>
      <c r="D9" s="12" t="s">
        <v>16</v>
      </c>
      <c r="E9" s="118" t="s">
        <v>59</v>
      </c>
      <c r="F9" s="118" t="s">
        <v>59</v>
      </c>
      <c r="G9" s="118" t="s">
        <v>59</v>
      </c>
      <c r="H9" s="118">
        <v>4</v>
      </c>
      <c r="I9" s="118">
        <v>10</v>
      </c>
      <c r="J9" s="118">
        <v>16</v>
      </c>
      <c r="K9" s="118">
        <v>16</v>
      </c>
      <c r="L9" s="118">
        <v>16</v>
      </c>
      <c r="M9" s="118">
        <v>16</v>
      </c>
      <c r="N9" s="406">
        <v>16</v>
      </c>
    </row>
    <row r="10" spans="1:14" ht="18.75" customHeight="1">
      <c r="A10" s="775"/>
      <c r="B10" s="778" t="s">
        <v>60</v>
      </c>
      <c r="C10" s="778" t="s">
        <v>24</v>
      </c>
      <c r="D10" s="10" t="s">
        <v>58</v>
      </c>
      <c r="E10" s="117">
        <v>0</v>
      </c>
      <c r="F10" s="117">
        <v>0</v>
      </c>
      <c r="G10" s="117">
        <v>87</v>
      </c>
      <c r="H10" s="116">
        <v>219</v>
      </c>
      <c r="I10" s="117" t="s">
        <v>59</v>
      </c>
      <c r="J10" s="117" t="s">
        <v>59</v>
      </c>
      <c r="K10" s="117" t="s">
        <v>59</v>
      </c>
      <c r="L10" s="117" t="s">
        <v>59</v>
      </c>
      <c r="M10" s="117" t="s">
        <v>59</v>
      </c>
      <c r="N10" s="482">
        <v>219</v>
      </c>
    </row>
    <row r="11" spans="1:14" ht="24" customHeight="1">
      <c r="A11" s="776"/>
      <c r="B11" s="779"/>
      <c r="C11" s="779"/>
      <c r="D11" s="11" t="s">
        <v>100</v>
      </c>
      <c r="E11" s="474" t="s">
        <v>59</v>
      </c>
      <c r="F11" s="474" t="s">
        <v>59</v>
      </c>
      <c r="G11" s="474" t="s">
        <v>59</v>
      </c>
      <c r="H11" s="474">
        <v>576</v>
      </c>
      <c r="I11" s="474" t="s">
        <v>59</v>
      </c>
      <c r="J11" s="474" t="s">
        <v>59</v>
      </c>
      <c r="K11" s="474">
        <v>2300</v>
      </c>
      <c r="L11" s="474" t="s">
        <v>59</v>
      </c>
      <c r="M11" s="474">
        <v>2346</v>
      </c>
      <c r="N11" s="475">
        <v>2346</v>
      </c>
    </row>
    <row r="12" spans="1:14" ht="28.5" customHeight="1">
      <c r="A12" s="776"/>
      <c r="B12" s="779"/>
      <c r="C12" s="779"/>
      <c r="D12" s="11" t="s">
        <v>99</v>
      </c>
      <c r="E12" s="799">
        <v>0</v>
      </c>
      <c r="F12" s="799"/>
      <c r="G12" s="799"/>
      <c r="H12" s="799"/>
      <c r="I12" s="799"/>
      <c r="J12" s="799"/>
      <c r="K12" s="799"/>
      <c r="L12" s="799"/>
      <c r="M12" s="799"/>
      <c r="N12" s="800"/>
    </row>
    <row r="13" spans="1:14" ht="24.75" customHeight="1" thickBot="1">
      <c r="A13" s="777"/>
      <c r="B13" s="780"/>
      <c r="C13" s="780"/>
      <c r="D13" s="12" t="s">
        <v>16</v>
      </c>
      <c r="E13" s="165" t="s">
        <v>59</v>
      </c>
      <c r="F13" s="165" t="s">
        <v>59</v>
      </c>
      <c r="G13" s="165" t="s">
        <v>59</v>
      </c>
      <c r="H13" s="165">
        <v>219</v>
      </c>
      <c r="I13" s="165">
        <v>481</v>
      </c>
      <c r="J13" s="165">
        <v>706</v>
      </c>
      <c r="K13" s="165">
        <v>615</v>
      </c>
      <c r="L13" s="165">
        <v>615</v>
      </c>
      <c r="M13" s="165">
        <v>615</v>
      </c>
      <c r="N13" s="471">
        <v>615</v>
      </c>
    </row>
    <row r="14" spans="1:14" ht="14.25" customHeight="1">
      <c r="A14" s="775"/>
      <c r="B14" s="778" t="s">
        <v>61</v>
      </c>
      <c r="C14" s="778" t="s">
        <v>24</v>
      </c>
      <c r="D14" s="10" t="s">
        <v>58</v>
      </c>
      <c r="E14" s="117">
        <v>0</v>
      </c>
      <c r="F14" s="117">
        <v>0</v>
      </c>
      <c r="G14" s="150">
        <v>87</v>
      </c>
      <c r="H14" s="143">
        <v>202</v>
      </c>
      <c r="I14" s="117" t="s">
        <v>59</v>
      </c>
      <c r="J14" s="117" t="s">
        <v>59</v>
      </c>
      <c r="K14" s="117" t="s">
        <v>59</v>
      </c>
      <c r="L14" s="117" t="s">
        <v>59</v>
      </c>
      <c r="M14" s="117" t="s">
        <v>59</v>
      </c>
      <c r="N14" s="482">
        <v>202</v>
      </c>
    </row>
    <row r="15" spans="1:14" ht="23.25" customHeight="1">
      <c r="A15" s="776"/>
      <c r="B15" s="779"/>
      <c r="C15" s="779"/>
      <c r="D15" s="11" t="s">
        <v>100</v>
      </c>
      <c r="E15" s="474" t="s">
        <v>59</v>
      </c>
      <c r="F15" s="474" t="s">
        <v>59</v>
      </c>
      <c r="G15" s="474" t="s">
        <v>59</v>
      </c>
      <c r="H15" s="474">
        <v>150</v>
      </c>
      <c r="I15" s="474" t="s">
        <v>59</v>
      </c>
      <c r="J15" s="474" t="s">
        <v>59</v>
      </c>
      <c r="K15" s="474">
        <v>600</v>
      </c>
      <c r="L15" s="474" t="s">
        <v>59</v>
      </c>
      <c r="M15" s="474">
        <v>612</v>
      </c>
      <c r="N15" s="475">
        <v>612</v>
      </c>
    </row>
    <row r="16" spans="1:14" ht="24.75" customHeight="1">
      <c r="A16" s="776"/>
      <c r="B16" s="779"/>
      <c r="C16" s="779"/>
      <c r="D16" s="11" t="s">
        <v>99</v>
      </c>
      <c r="E16" s="799">
        <v>0</v>
      </c>
      <c r="F16" s="799"/>
      <c r="G16" s="799"/>
      <c r="H16" s="799"/>
      <c r="I16" s="799"/>
      <c r="J16" s="799"/>
      <c r="K16" s="799"/>
      <c r="L16" s="799"/>
      <c r="M16" s="799"/>
      <c r="N16" s="800"/>
    </row>
    <row r="17" spans="1:14" ht="26.25" customHeight="1" thickBot="1">
      <c r="A17" s="777"/>
      <c r="B17" s="780"/>
      <c r="C17" s="780"/>
      <c r="D17" s="12" t="s">
        <v>16</v>
      </c>
      <c r="E17" s="118" t="s">
        <v>59</v>
      </c>
      <c r="F17" s="118" t="s">
        <v>7</v>
      </c>
      <c r="G17" s="118" t="s">
        <v>59</v>
      </c>
      <c r="H17" s="118">
        <v>202</v>
      </c>
      <c r="I17" s="118">
        <v>403</v>
      </c>
      <c r="J17" s="165">
        <v>615</v>
      </c>
      <c r="K17" s="165">
        <v>615</v>
      </c>
      <c r="L17" s="165">
        <v>616</v>
      </c>
      <c r="M17" s="165">
        <v>615</v>
      </c>
      <c r="N17" s="471">
        <v>615</v>
      </c>
    </row>
    <row r="18" spans="1:14" ht="20.25" customHeight="1">
      <c r="A18" s="775"/>
      <c r="B18" s="778" t="s">
        <v>62</v>
      </c>
      <c r="C18" s="778" t="s">
        <v>24</v>
      </c>
      <c r="D18" s="10" t="s">
        <v>58</v>
      </c>
      <c r="E18" s="117">
        <v>0</v>
      </c>
      <c r="F18" s="117">
        <v>0</v>
      </c>
      <c r="G18" s="117">
        <v>0</v>
      </c>
      <c r="H18" s="116">
        <v>0</v>
      </c>
      <c r="I18" s="117" t="s">
        <v>59</v>
      </c>
      <c r="J18" s="117" t="s">
        <v>59</v>
      </c>
      <c r="K18" s="117" t="s">
        <v>59</v>
      </c>
      <c r="L18" s="117" t="s">
        <v>59</v>
      </c>
      <c r="M18" s="117" t="s">
        <v>59</v>
      </c>
      <c r="N18" s="482">
        <f>SUM(E18:M18)</f>
        <v>0</v>
      </c>
    </row>
    <row r="19" spans="1:14" ht="23.25" customHeight="1">
      <c r="A19" s="776"/>
      <c r="B19" s="779"/>
      <c r="C19" s="779"/>
      <c r="D19" s="11" t="s">
        <v>100</v>
      </c>
      <c r="E19" s="474" t="s">
        <v>59</v>
      </c>
      <c r="F19" s="474" t="s">
        <v>59</v>
      </c>
      <c r="G19" s="474" t="s">
        <v>59</v>
      </c>
      <c r="H19" s="474">
        <v>58</v>
      </c>
      <c r="I19" s="474" t="s">
        <v>59</v>
      </c>
      <c r="J19" s="474" t="s">
        <v>59</v>
      </c>
      <c r="K19" s="474">
        <v>230</v>
      </c>
      <c r="L19" s="474" t="s">
        <v>59</v>
      </c>
      <c r="M19" s="474">
        <v>235</v>
      </c>
      <c r="N19" s="475">
        <v>235</v>
      </c>
    </row>
    <row r="20" spans="1:14" ht="24.75" customHeight="1">
      <c r="A20" s="776"/>
      <c r="B20" s="779"/>
      <c r="C20" s="779"/>
      <c r="D20" s="11" t="s">
        <v>99</v>
      </c>
      <c r="E20" s="799">
        <v>0</v>
      </c>
      <c r="F20" s="799"/>
      <c r="G20" s="799"/>
      <c r="H20" s="799"/>
      <c r="I20" s="799"/>
      <c r="J20" s="799"/>
      <c r="K20" s="799"/>
      <c r="L20" s="799"/>
      <c r="M20" s="799"/>
      <c r="N20" s="800"/>
    </row>
    <row r="21" spans="1:14" ht="25.5" customHeight="1" thickBot="1">
      <c r="A21" s="777"/>
      <c r="B21" s="780"/>
      <c r="C21" s="780"/>
      <c r="D21" s="12" t="s">
        <v>16</v>
      </c>
      <c r="E21" s="118" t="s">
        <v>59</v>
      </c>
      <c r="F21" s="118" t="s">
        <v>59</v>
      </c>
      <c r="G21" s="118" t="s">
        <v>59</v>
      </c>
      <c r="H21" s="118">
        <v>0</v>
      </c>
      <c r="I21" s="118">
        <v>0</v>
      </c>
      <c r="J21" s="118">
        <v>0</v>
      </c>
      <c r="K21" s="118">
        <v>0</v>
      </c>
      <c r="L21" s="118">
        <v>0</v>
      </c>
      <c r="M21" s="118">
        <v>0</v>
      </c>
      <c r="N21" s="406">
        <v>0</v>
      </c>
    </row>
    <row r="22" spans="1:14" ht="14.25" customHeight="1">
      <c r="A22" s="775"/>
      <c r="B22" s="778" t="s">
        <v>63</v>
      </c>
      <c r="C22" s="778" t="s">
        <v>24</v>
      </c>
      <c r="D22" s="10" t="s">
        <v>58</v>
      </c>
      <c r="E22" s="117">
        <v>0</v>
      </c>
      <c r="F22" s="117">
        <v>0</v>
      </c>
      <c r="G22" s="117">
        <v>24</v>
      </c>
      <c r="H22" s="116">
        <v>104</v>
      </c>
      <c r="I22" s="117" t="s">
        <v>59</v>
      </c>
      <c r="J22" s="117" t="s">
        <v>59</v>
      </c>
      <c r="K22" s="117" t="s">
        <v>59</v>
      </c>
      <c r="L22" s="117" t="s">
        <v>59</v>
      </c>
      <c r="M22" s="117" t="s">
        <v>59</v>
      </c>
      <c r="N22" s="482">
        <v>104</v>
      </c>
    </row>
    <row r="23" spans="1:14" ht="23.25" customHeight="1">
      <c r="A23" s="776"/>
      <c r="B23" s="779"/>
      <c r="C23" s="779"/>
      <c r="D23" s="11" t="s">
        <v>100</v>
      </c>
      <c r="E23" s="474" t="s">
        <v>59</v>
      </c>
      <c r="F23" s="474" t="s">
        <v>59</v>
      </c>
      <c r="G23" s="474" t="s">
        <v>59</v>
      </c>
      <c r="H23" s="474">
        <v>250</v>
      </c>
      <c r="I23" s="474" t="s">
        <v>59</v>
      </c>
      <c r="J23" s="474" t="s">
        <v>59</v>
      </c>
      <c r="K23" s="474">
        <v>1000</v>
      </c>
      <c r="L23" s="474" t="s">
        <v>59</v>
      </c>
      <c r="M23" s="474">
        <v>1020</v>
      </c>
      <c r="N23" s="475">
        <v>1020</v>
      </c>
    </row>
    <row r="24" spans="1:14" ht="27.75" customHeight="1">
      <c r="A24" s="776"/>
      <c r="B24" s="779"/>
      <c r="C24" s="779"/>
      <c r="D24" s="11" t="s">
        <v>99</v>
      </c>
      <c r="E24" s="799">
        <v>0</v>
      </c>
      <c r="F24" s="799"/>
      <c r="G24" s="799"/>
      <c r="H24" s="799"/>
      <c r="I24" s="799"/>
      <c r="J24" s="799"/>
      <c r="K24" s="799"/>
      <c r="L24" s="799"/>
      <c r="M24" s="799"/>
      <c r="N24" s="800"/>
    </row>
    <row r="25" spans="1:14" ht="28.5" customHeight="1" thickBot="1">
      <c r="A25" s="777"/>
      <c r="B25" s="780"/>
      <c r="C25" s="780"/>
      <c r="D25" s="12" t="s">
        <v>16</v>
      </c>
      <c r="E25" s="118" t="s">
        <v>59</v>
      </c>
      <c r="F25" s="118" t="s">
        <v>59</v>
      </c>
      <c r="G25" s="118" t="s">
        <v>59</v>
      </c>
      <c r="H25" s="118">
        <v>104</v>
      </c>
      <c r="I25" s="118">
        <v>194</v>
      </c>
      <c r="J25" s="118">
        <v>194</v>
      </c>
      <c r="K25" s="118">
        <v>194</v>
      </c>
      <c r="L25" s="118">
        <v>194</v>
      </c>
      <c r="M25" s="118">
        <v>194</v>
      </c>
      <c r="N25" s="406">
        <v>194</v>
      </c>
    </row>
    <row r="26" spans="1:14" ht="20.25" customHeight="1">
      <c r="A26" s="775"/>
      <c r="B26" s="778" t="s">
        <v>64</v>
      </c>
      <c r="C26" s="778" t="s">
        <v>24</v>
      </c>
      <c r="D26" s="10" t="s">
        <v>58</v>
      </c>
      <c r="E26" s="117">
        <v>0</v>
      </c>
      <c r="F26" s="117">
        <v>0</v>
      </c>
      <c r="G26" s="117">
        <v>96</v>
      </c>
      <c r="H26" s="116">
        <v>201</v>
      </c>
      <c r="I26" s="117" t="s">
        <v>59</v>
      </c>
      <c r="J26" s="117" t="s">
        <v>59</v>
      </c>
      <c r="K26" s="117" t="s">
        <v>59</v>
      </c>
      <c r="L26" s="117" t="s">
        <v>59</v>
      </c>
      <c r="M26" s="117" t="s">
        <v>59</v>
      </c>
      <c r="N26" s="482">
        <v>201</v>
      </c>
    </row>
    <row r="27" spans="1:14" ht="23.25" customHeight="1">
      <c r="A27" s="776"/>
      <c r="B27" s="779"/>
      <c r="C27" s="779"/>
      <c r="D27" s="11" t="s">
        <v>100</v>
      </c>
      <c r="E27" s="474" t="s">
        <v>59</v>
      </c>
      <c r="F27" s="474" t="s">
        <v>59</v>
      </c>
      <c r="G27" s="474" t="s">
        <v>59</v>
      </c>
      <c r="H27" s="474">
        <v>576</v>
      </c>
      <c r="I27" s="474" t="s">
        <v>59</v>
      </c>
      <c r="J27" s="474" t="s">
        <v>59</v>
      </c>
      <c r="K27" s="474">
        <v>2302</v>
      </c>
      <c r="L27" s="474" t="s">
        <v>59</v>
      </c>
      <c r="M27" s="474">
        <v>2347</v>
      </c>
      <c r="N27" s="475">
        <v>2347</v>
      </c>
    </row>
    <row r="28" spans="1:14" ht="23.25" customHeight="1">
      <c r="A28" s="776"/>
      <c r="B28" s="779"/>
      <c r="C28" s="779"/>
      <c r="D28" s="11" t="s">
        <v>99</v>
      </c>
      <c r="E28" s="799">
        <v>0</v>
      </c>
      <c r="F28" s="799"/>
      <c r="G28" s="799"/>
      <c r="H28" s="799"/>
      <c r="I28" s="799"/>
      <c r="J28" s="799"/>
      <c r="K28" s="799"/>
      <c r="L28" s="799"/>
      <c r="M28" s="799"/>
      <c r="N28" s="800"/>
    </row>
    <row r="29" spans="1:14" ht="24" customHeight="1" thickBot="1">
      <c r="A29" s="777"/>
      <c r="B29" s="780"/>
      <c r="C29" s="780"/>
      <c r="D29" s="12" t="s">
        <v>16</v>
      </c>
      <c r="E29" s="118" t="s">
        <v>59</v>
      </c>
      <c r="F29" s="118" t="s">
        <v>59</v>
      </c>
      <c r="G29" s="118" t="s">
        <v>59</v>
      </c>
      <c r="H29" s="118">
        <v>208</v>
      </c>
      <c r="I29" s="118">
        <v>480</v>
      </c>
      <c r="J29" s="118">
        <v>695</v>
      </c>
      <c r="K29" s="118">
        <v>745</v>
      </c>
      <c r="L29" s="118">
        <v>745</v>
      </c>
      <c r="M29" s="118">
        <v>745</v>
      </c>
      <c r="N29" s="406">
        <v>745</v>
      </c>
    </row>
    <row r="30" spans="1:14" ht="20.25" customHeight="1">
      <c r="A30" s="775"/>
      <c r="B30" s="778" t="s">
        <v>25</v>
      </c>
      <c r="C30" s="778" t="s">
        <v>24</v>
      </c>
      <c r="D30" s="10" t="s">
        <v>58</v>
      </c>
      <c r="E30" s="117">
        <v>0</v>
      </c>
      <c r="F30" s="117">
        <v>0</v>
      </c>
      <c r="G30" s="117">
        <v>44</v>
      </c>
      <c r="H30" s="116">
        <v>106</v>
      </c>
      <c r="I30" s="117" t="s">
        <v>59</v>
      </c>
      <c r="J30" s="117" t="s">
        <v>59</v>
      </c>
      <c r="K30" s="117" t="s">
        <v>59</v>
      </c>
      <c r="L30" s="117" t="s">
        <v>59</v>
      </c>
      <c r="M30" s="117" t="s">
        <v>59</v>
      </c>
      <c r="N30" s="482">
        <v>106</v>
      </c>
    </row>
    <row r="31" spans="1:14" ht="23.25" customHeight="1">
      <c r="A31" s="776"/>
      <c r="B31" s="779"/>
      <c r="C31" s="779"/>
      <c r="D31" s="11" t="s">
        <v>100</v>
      </c>
      <c r="E31" s="474" t="s">
        <v>59</v>
      </c>
      <c r="F31" s="474" t="s">
        <v>59</v>
      </c>
      <c r="G31" s="474" t="s">
        <v>59</v>
      </c>
      <c r="H31" s="474">
        <v>350</v>
      </c>
      <c r="I31" s="474" t="s">
        <v>59</v>
      </c>
      <c r="J31" s="474" t="s">
        <v>59</v>
      </c>
      <c r="K31" s="474">
        <v>1400</v>
      </c>
      <c r="L31" s="474" t="s">
        <v>59</v>
      </c>
      <c r="M31" s="474">
        <v>1427</v>
      </c>
      <c r="N31" s="475">
        <v>1427</v>
      </c>
    </row>
    <row r="32" spans="1:14" ht="23.25" customHeight="1">
      <c r="A32" s="776"/>
      <c r="B32" s="779"/>
      <c r="C32" s="779"/>
      <c r="D32" s="11" t="s">
        <v>99</v>
      </c>
      <c r="E32" s="799">
        <v>0</v>
      </c>
      <c r="F32" s="799"/>
      <c r="G32" s="799"/>
      <c r="H32" s="799"/>
      <c r="I32" s="799"/>
      <c r="J32" s="799"/>
      <c r="K32" s="799"/>
      <c r="L32" s="799"/>
      <c r="M32" s="799"/>
      <c r="N32" s="800"/>
    </row>
    <row r="33" spans="1:14" ht="24" customHeight="1" thickBot="1">
      <c r="A33" s="777"/>
      <c r="B33" s="780"/>
      <c r="C33" s="780"/>
      <c r="D33" s="12" t="s">
        <v>16</v>
      </c>
      <c r="E33" s="118" t="s">
        <v>59</v>
      </c>
      <c r="F33" s="118" t="s">
        <v>59</v>
      </c>
      <c r="G33" s="118" t="s">
        <v>59</v>
      </c>
      <c r="H33" s="118">
        <v>113</v>
      </c>
      <c r="I33" s="118">
        <v>297</v>
      </c>
      <c r="J33" s="118">
        <v>437</v>
      </c>
      <c r="K33" s="118">
        <v>504</v>
      </c>
      <c r="L33" s="118">
        <v>504</v>
      </c>
      <c r="M33" s="118">
        <v>504</v>
      </c>
      <c r="N33" s="406">
        <v>504</v>
      </c>
    </row>
    <row r="34" spans="1:14" ht="21" customHeight="1">
      <c r="A34" s="775"/>
      <c r="B34" s="778" t="s">
        <v>26</v>
      </c>
      <c r="C34" s="778" t="s">
        <v>24</v>
      </c>
      <c r="D34" s="10" t="s">
        <v>58</v>
      </c>
      <c r="E34" s="117">
        <v>0</v>
      </c>
      <c r="F34" s="117">
        <v>0</v>
      </c>
      <c r="G34" s="117">
        <v>31</v>
      </c>
      <c r="H34" s="116">
        <v>60</v>
      </c>
      <c r="I34" s="117" t="s">
        <v>59</v>
      </c>
      <c r="J34" s="117" t="s">
        <v>59</v>
      </c>
      <c r="K34" s="117" t="s">
        <v>59</v>
      </c>
      <c r="L34" s="117" t="s">
        <v>59</v>
      </c>
      <c r="M34" s="117" t="s">
        <v>59</v>
      </c>
      <c r="N34" s="482">
        <v>60</v>
      </c>
    </row>
    <row r="35" spans="1:14" ht="22.5">
      <c r="A35" s="776"/>
      <c r="B35" s="779"/>
      <c r="C35" s="779"/>
      <c r="D35" s="11" t="s">
        <v>100</v>
      </c>
      <c r="E35" s="474" t="s">
        <v>59</v>
      </c>
      <c r="F35" s="474" t="s">
        <v>59</v>
      </c>
      <c r="G35" s="474" t="s">
        <v>59</v>
      </c>
      <c r="H35" s="474">
        <v>150</v>
      </c>
      <c r="I35" s="474" t="s">
        <v>59</v>
      </c>
      <c r="J35" s="474" t="s">
        <v>59</v>
      </c>
      <c r="K35" s="474">
        <v>600</v>
      </c>
      <c r="L35" s="474" t="s">
        <v>59</v>
      </c>
      <c r="M35" s="474">
        <v>612</v>
      </c>
      <c r="N35" s="475">
        <v>612</v>
      </c>
    </row>
    <row r="36" spans="1:14" ht="22.5">
      <c r="A36" s="776"/>
      <c r="B36" s="779"/>
      <c r="C36" s="779"/>
      <c r="D36" s="11" t="s">
        <v>99</v>
      </c>
      <c r="E36" s="799">
        <v>0</v>
      </c>
      <c r="F36" s="799"/>
      <c r="G36" s="799"/>
      <c r="H36" s="799"/>
      <c r="I36" s="799"/>
      <c r="J36" s="799"/>
      <c r="K36" s="799"/>
      <c r="L36" s="799"/>
      <c r="M36" s="799"/>
      <c r="N36" s="800"/>
    </row>
    <row r="37" spans="1:14" ht="23.25" thickBot="1">
      <c r="A37" s="777"/>
      <c r="B37" s="780"/>
      <c r="C37" s="780"/>
      <c r="D37" s="12" t="s">
        <v>16</v>
      </c>
      <c r="E37" s="118" t="s">
        <v>59</v>
      </c>
      <c r="F37" s="118" t="s">
        <v>59</v>
      </c>
      <c r="G37" s="118" t="s">
        <v>59</v>
      </c>
      <c r="H37" s="118">
        <v>60</v>
      </c>
      <c r="I37" s="118">
        <v>127</v>
      </c>
      <c r="J37" s="118">
        <v>175</v>
      </c>
      <c r="K37" s="118">
        <v>158</v>
      </c>
      <c r="L37" s="118">
        <v>158</v>
      </c>
      <c r="M37" s="118">
        <v>158</v>
      </c>
      <c r="N37" s="406">
        <v>158</v>
      </c>
    </row>
    <row r="38" spans="1:14" ht="15">
      <c r="A38" s="775"/>
      <c r="B38" s="778" t="s">
        <v>27</v>
      </c>
      <c r="C38" s="778" t="s">
        <v>24</v>
      </c>
      <c r="D38" s="10" t="s">
        <v>58</v>
      </c>
      <c r="E38" s="117">
        <v>0</v>
      </c>
      <c r="F38" s="117">
        <v>0</v>
      </c>
      <c r="G38" s="117">
        <v>21</v>
      </c>
      <c r="H38" s="116">
        <v>35</v>
      </c>
      <c r="I38" s="117" t="s">
        <v>59</v>
      </c>
      <c r="J38" s="117" t="s">
        <v>59</v>
      </c>
      <c r="K38" s="117" t="s">
        <v>59</v>
      </c>
      <c r="L38" s="117" t="s">
        <v>59</v>
      </c>
      <c r="M38" s="117" t="s">
        <v>59</v>
      </c>
      <c r="N38" s="482">
        <v>35</v>
      </c>
    </row>
    <row r="39" spans="1:14" ht="23.25" customHeight="1">
      <c r="A39" s="776"/>
      <c r="B39" s="779"/>
      <c r="C39" s="779"/>
      <c r="D39" s="11" t="s">
        <v>100</v>
      </c>
      <c r="E39" s="474" t="s">
        <v>59</v>
      </c>
      <c r="F39" s="474" t="s">
        <v>59</v>
      </c>
      <c r="G39" s="474" t="s">
        <v>59</v>
      </c>
      <c r="H39" s="474">
        <v>75</v>
      </c>
      <c r="I39" s="474" t="s">
        <v>59</v>
      </c>
      <c r="J39" s="474" t="s">
        <v>59</v>
      </c>
      <c r="K39" s="474">
        <v>300</v>
      </c>
      <c r="L39" s="474" t="s">
        <v>59</v>
      </c>
      <c r="M39" s="474">
        <v>306</v>
      </c>
      <c r="N39" s="475">
        <v>306</v>
      </c>
    </row>
    <row r="40" spans="1:14" ht="23.25" customHeight="1">
      <c r="A40" s="776"/>
      <c r="B40" s="779"/>
      <c r="C40" s="779"/>
      <c r="D40" s="11" t="s">
        <v>99</v>
      </c>
      <c r="E40" s="799">
        <v>0</v>
      </c>
      <c r="F40" s="799"/>
      <c r="G40" s="799"/>
      <c r="H40" s="799"/>
      <c r="I40" s="799"/>
      <c r="J40" s="799"/>
      <c r="K40" s="799"/>
      <c r="L40" s="799"/>
      <c r="M40" s="799"/>
      <c r="N40" s="800"/>
    </row>
    <row r="41" spans="1:14" ht="24" customHeight="1" thickBot="1">
      <c r="A41" s="777"/>
      <c r="B41" s="780"/>
      <c r="C41" s="780"/>
      <c r="D41" s="12" t="s">
        <v>16</v>
      </c>
      <c r="E41" s="118" t="s">
        <v>59</v>
      </c>
      <c r="F41" s="118" t="s">
        <v>59</v>
      </c>
      <c r="G41" s="118" t="s">
        <v>59</v>
      </c>
      <c r="H41" s="118">
        <v>35</v>
      </c>
      <c r="I41" s="118">
        <v>56</v>
      </c>
      <c r="J41" s="118">
        <v>83</v>
      </c>
      <c r="K41" s="118">
        <v>83</v>
      </c>
      <c r="L41" s="118">
        <v>83</v>
      </c>
      <c r="M41" s="118">
        <v>83</v>
      </c>
      <c r="N41" s="406">
        <v>83</v>
      </c>
    </row>
    <row r="42" spans="1:14" ht="15">
      <c r="A42" s="775"/>
      <c r="B42" s="778" t="s">
        <v>28</v>
      </c>
      <c r="C42" s="778" t="s">
        <v>24</v>
      </c>
      <c r="D42" s="10" t="s">
        <v>58</v>
      </c>
      <c r="E42" s="117">
        <v>0</v>
      </c>
      <c r="F42" s="117">
        <v>0</v>
      </c>
      <c r="G42" s="117">
        <v>0</v>
      </c>
      <c r="H42" s="116">
        <v>0</v>
      </c>
      <c r="I42" s="117" t="s">
        <v>59</v>
      </c>
      <c r="J42" s="117" t="s">
        <v>59</v>
      </c>
      <c r="K42" s="117" t="s">
        <v>59</v>
      </c>
      <c r="L42" s="117" t="s">
        <v>59</v>
      </c>
      <c r="M42" s="117" t="s">
        <v>59</v>
      </c>
      <c r="N42" s="482">
        <v>0</v>
      </c>
    </row>
    <row r="43" spans="1:14" ht="23.25" customHeight="1">
      <c r="A43" s="776"/>
      <c r="B43" s="779"/>
      <c r="C43" s="779"/>
      <c r="D43" s="11" t="s">
        <v>100</v>
      </c>
      <c r="E43" s="474" t="s">
        <v>59</v>
      </c>
      <c r="F43" s="474" t="s">
        <v>59</v>
      </c>
      <c r="G43" s="474" t="s">
        <v>59</v>
      </c>
      <c r="H43" s="474">
        <v>1</v>
      </c>
      <c r="I43" s="474" t="s">
        <v>59</v>
      </c>
      <c r="J43" s="474" t="s">
        <v>59</v>
      </c>
      <c r="K43" s="474">
        <v>2</v>
      </c>
      <c r="L43" s="474" t="s">
        <v>59</v>
      </c>
      <c r="M43" s="474">
        <v>2</v>
      </c>
      <c r="N43" s="475">
        <v>2</v>
      </c>
    </row>
    <row r="44" spans="1:14" ht="23.25" customHeight="1">
      <c r="A44" s="776"/>
      <c r="B44" s="779"/>
      <c r="C44" s="779"/>
      <c r="D44" s="11" t="s">
        <v>99</v>
      </c>
      <c r="E44" s="799">
        <v>0</v>
      </c>
      <c r="F44" s="799"/>
      <c r="G44" s="799"/>
      <c r="H44" s="799"/>
      <c r="I44" s="799"/>
      <c r="J44" s="799"/>
      <c r="K44" s="799"/>
      <c r="L44" s="799"/>
      <c r="M44" s="799"/>
      <c r="N44" s="800"/>
    </row>
    <row r="45" spans="1:14" ht="23.25" thickBot="1">
      <c r="A45" s="777"/>
      <c r="B45" s="780"/>
      <c r="C45" s="780"/>
      <c r="D45" s="12" t="s">
        <v>16</v>
      </c>
      <c r="E45" s="118" t="s">
        <v>59</v>
      </c>
      <c r="F45" s="118" t="s">
        <v>59</v>
      </c>
      <c r="G45" s="118" t="s">
        <v>59</v>
      </c>
      <c r="H45" s="118">
        <v>0</v>
      </c>
      <c r="I45" s="118">
        <v>0</v>
      </c>
      <c r="J45" s="118">
        <v>0</v>
      </c>
      <c r="K45" s="118">
        <v>0</v>
      </c>
      <c r="L45" s="118">
        <v>0</v>
      </c>
      <c r="M45" s="118">
        <v>0</v>
      </c>
      <c r="N45" s="406">
        <v>0</v>
      </c>
    </row>
    <row r="46" spans="1:14" ht="15">
      <c r="A46" s="775"/>
      <c r="B46" s="778" t="s">
        <v>65</v>
      </c>
      <c r="C46" s="778" t="s">
        <v>24</v>
      </c>
      <c r="D46" s="10" t="s">
        <v>58</v>
      </c>
      <c r="E46" s="117">
        <v>0</v>
      </c>
      <c r="F46" s="117">
        <v>0</v>
      </c>
      <c r="G46" s="117">
        <v>12</v>
      </c>
      <c r="H46" s="116">
        <v>21</v>
      </c>
      <c r="I46" s="117" t="s">
        <v>59</v>
      </c>
      <c r="J46" s="117" t="s">
        <v>59</v>
      </c>
      <c r="K46" s="117" t="s">
        <v>59</v>
      </c>
      <c r="L46" s="117" t="s">
        <v>59</v>
      </c>
      <c r="M46" s="117" t="s">
        <v>59</v>
      </c>
      <c r="N46" s="482">
        <v>21</v>
      </c>
    </row>
    <row r="47" spans="1:14" ht="23.25" customHeight="1">
      <c r="A47" s="776"/>
      <c r="B47" s="779"/>
      <c r="C47" s="779"/>
      <c r="D47" s="11" t="s">
        <v>100</v>
      </c>
      <c r="E47" s="474" t="s">
        <v>59</v>
      </c>
      <c r="F47" s="474" t="s">
        <v>59</v>
      </c>
      <c r="G47" s="474" t="s">
        <v>59</v>
      </c>
      <c r="H47" s="474">
        <v>50</v>
      </c>
      <c r="I47" s="474" t="s">
        <v>59</v>
      </c>
      <c r="J47" s="474" t="s">
        <v>59</v>
      </c>
      <c r="K47" s="474">
        <v>200</v>
      </c>
      <c r="L47" s="474" t="s">
        <v>59</v>
      </c>
      <c r="M47" s="474">
        <v>204</v>
      </c>
      <c r="N47" s="475">
        <v>204</v>
      </c>
    </row>
    <row r="48" spans="1:14" ht="23.25" customHeight="1">
      <c r="A48" s="776"/>
      <c r="B48" s="779"/>
      <c r="C48" s="779"/>
      <c r="D48" s="11" t="s">
        <v>99</v>
      </c>
      <c r="E48" s="799">
        <v>0</v>
      </c>
      <c r="F48" s="799"/>
      <c r="G48" s="799"/>
      <c r="H48" s="799"/>
      <c r="I48" s="799"/>
      <c r="J48" s="799"/>
      <c r="K48" s="799"/>
      <c r="L48" s="799"/>
      <c r="M48" s="799"/>
      <c r="N48" s="800"/>
    </row>
    <row r="49" spans="1:14" ht="24" customHeight="1" thickBot="1">
      <c r="A49" s="777"/>
      <c r="B49" s="780"/>
      <c r="C49" s="780"/>
      <c r="D49" s="12" t="s">
        <v>16</v>
      </c>
      <c r="E49" s="118" t="s">
        <v>59</v>
      </c>
      <c r="F49" s="118" t="s">
        <v>59</v>
      </c>
      <c r="G49" s="118" t="s">
        <v>59</v>
      </c>
      <c r="H49" s="118">
        <v>21</v>
      </c>
      <c r="I49" s="118">
        <v>55</v>
      </c>
      <c r="J49" s="118">
        <v>82</v>
      </c>
      <c r="K49" s="118">
        <v>82</v>
      </c>
      <c r="L49" s="118">
        <v>82</v>
      </c>
      <c r="M49" s="118">
        <v>82</v>
      </c>
      <c r="N49" s="406">
        <v>82</v>
      </c>
    </row>
    <row r="50" spans="1:14" ht="15">
      <c r="A50" s="775"/>
      <c r="B50" s="778" t="s">
        <v>66</v>
      </c>
      <c r="C50" s="778" t="s">
        <v>24</v>
      </c>
      <c r="D50" s="10" t="s">
        <v>58</v>
      </c>
      <c r="E50" s="117">
        <v>0</v>
      </c>
      <c r="F50" s="117">
        <v>0</v>
      </c>
      <c r="G50" s="117">
        <v>1</v>
      </c>
      <c r="H50" s="116">
        <v>14</v>
      </c>
      <c r="I50" s="117" t="s">
        <v>59</v>
      </c>
      <c r="J50" s="117" t="s">
        <v>59</v>
      </c>
      <c r="K50" s="117" t="s">
        <v>59</v>
      </c>
      <c r="L50" s="117" t="s">
        <v>59</v>
      </c>
      <c r="M50" s="117" t="s">
        <v>59</v>
      </c>
      <c r="N50" s="482">
        <v>14</v>
      </c>
    </row>
    <row r="51" spans="1:14" ht="23.25" customHeight="1">
      <c r="A51" s="776"/>
      <c r="B51" s="779"/>
      <c r="C51" s="779"/>
      <c r="D51" s="11" t="s">
        <v>100</v>
      </c>
      <c r="E51" s="474" t="s">
        <v>59</v>
      </c>
      <c r="F51" s="474" t="s">
        <v>59</v>
      </c>
      <c r="G51" s="474" t="s">
        <v>59</v>
      </c>
      <c r="H51" s="474">
        <v>38</v>
      </c>
      <c r="I51" s="474" t="s">
        <v>59</v>
      </c>
      <c r="J51" s="474" t="s">
        <v>59</v>
      </c>
      <c r="K51" s="474">
        <v>150</v>
      </c>
      <c r="L51" s="474" t="s">
        <v>59</v>
      </c>
      <c r="M51" s="474">
        <v>153</v>
      </c>
      <c r="N51" s="475">
        <v>153</v>
      </c>
    </row>
    <row r="52" spans="1:14" ht="23.25" customHeight="1">
      <c r="A52" s="776"/>
      <c r="B52" s="779"/>
      <c r="C52" s="779"/>
      <c r="D52" s="11" t="s">
        <v>99</v>
      </c>
      <c r="E52" s="799">
        <v>0</v>
      </c>
      <c r="F52" s="799"/>
      <c r="G52" s="799"/>
      <c r="H52" s="799"/>
      <c r="I52" s="799"/>
      <c r="J52" s="799"/>
      <c r="K52" s="799"/>
      <c r="L52" s="799"/>
      <c r="M52" s="799"/>
      <c r="N52" s="800"/>
    </row>
    <row r="53" spans="1:14" ht="24" customHeight="1" thickBot="1">
      <c r="A53" s="777"/>
      <c r="B53" s="780"/>
      <c r="C53" s="780"/>
      <c r="D53" s="12" t="s">
        <v>16</v>
      </c>
      <c r="E53" s="118" t="s">
        <v>59</v>
      </c>
      <c r="F53" s="118" t="s">
        <v>59</v>
      </c>
      <c r="G53" s="118" t="s">
        <v>59</v>
      </c>
      <c r="H53" s="118">
        <v>14</v>
      </c>
      <c r="I53" s="118">
        <v>82</v>
      </c>
      <c r="J53" s="118">
        <v>94</v>
      </c>
      <c r="K53" s="118">
        <v>95</v>
      </c>
      <c r="L53" s="118">
        <v>95</v>
      </c>
      <c r="M53" s="118">
        <v>95</v>
      </c>
      <c r="N53" s="406">
        <v>95</v>
      </c>
    </row>
    <row r="54" spans="1:14" ht="15">
      <c r="A54" s="775"/>
      <c r="B54" s="778" t="s">
        <v>67</v>
      </c>
      <c r="C54" s="778" t="s">
        <v>24</v>
      </c>
      <c r="D54" s="10" t="s">
        <v>58</v>
      </c>
      <c r="E54" s="117">
        <v>0</v>
      </c>
      <c r="F54" s="117">
        <v>0</v>
      </c>
      <c r="G54" s="117">
        <v>0</v>
      </c>
      <c r="H54" s="116">
        <v>1</v>
      </c>
      <c r="I54" s="117" t="s">
        <v>59</v>
      </c>
      <c r="J54" s="117" t="s">
        <v>59</v>
      </c>
      <c r="K54" s="117" t="s">
        <v>59</v>
      </c>
      <c r="L54" s="117" t="s">
        <v>59</v>
      </c>
      <c r="M54" s="117" t="s">
        <v>59</v>
      </c>
      <c r="N54" s="482">
        <v>1</v>
      </c>
    </row>
    <row r="55" spans="1:14" ht="23.25" customHeight="1">
      <c r="A55" s="776"/>
      <c r="B55" s="779"/>
      <c r="C55" s="779"/>
      <c r="D55" s="11" t="s">
        <v>100</v>
      </c>
      <c r="E55" s="474" t="s">
        <v>59</v>
      </c>
      <c r="F55" s="474" t="s">
        <v>59</v>
      </c>
      <c r="G55" s="474" t="s">
        <v>59</v>
      </c>
      <c r="H55" s="474">
        <v>5</v>
      </c>
      <c r="I55" s="474" t="s">
        <v>59</v>
      </c>
      <c r="J55" s="474" t="s">
        <v>59</v>
      </c>
      <c r="K55" s="474">
        <v>20</v>
      </c>
      <c r="L55" s="474" t="s">
        <v>59</v>
      </c>
      <c r="M55" s="474">
        <v>21</v>
      </c>
      <c r="N55" s="475">
        <v>21</v>
      </c>
    </row>
    <row r="56" spans="1:14" ht="23.25" customHeight="1">
      <c r="A56" s="776"/>
      <c r="B56" s="779"/>
      <c r="C56" s="779"/>
      <c r="D56" s="11" t="s">
        <v>99</v>
      </c>
      <c r="E56" s="799">
        <v>0</v>
      </c>
      <c r="F56" s="799"/>
      <c r="G56" s="799"/>
      <c r="H56" s="799"/>
      <c r="I56" s="799"/>
      <c r="J56" s="799"/>
      <c r="K56" s="799"/>
      <c r="L56" s="799"/>
      <c r="M56" s="799"/>
      <c r="N56" s="800"/>
    </row>
    <row r="57" spans="1:14" ht="24" customHeight="1" thickBot="1">
      <c r="A57" s="777"/>
      <c r="B57" s="780"/>
      <c r="C57" s="780"/>
      <c r="D57" s="12" t="s">
        <v>16</v>
      </c>
      <c r="E57" s="118" t="s">
        <v>59</v>
      </c>
      <c r="F57" s="118" t="s">
        <v>59</v>
      </c>
      <c r="G57" s="118" t="s">
        <v>59</v>
      </c>
      <c r="H57" s="118">
        <v>1</v>
      </c>
      <c r="I57" s="118">
        <v>4</v>
      </c>
      <c r="J57" s="118">
        <v>8</v>
      </c>
      <c r="K57" s="118">
        <v>8</v>
      </c>
      <c r="L57" s="118">
        <v>8</v>
      </c>
      <c r="M57" s="118">
        <v>8</v>
      </c>
      <c r="N57" s="406">
        <v>8</v>
      </c>
    </row>
    <row r="58" spans="1:14" ht="15">
      <c r="A58" s="775"/>
      <c r="B58" s="778" t="s">
        <v>68</v>
      </c>
      <c r="C58" s="778" t="s">
        <v>24</v>
      </c>
      <c r="D58" s="10" t="s">
        <v>58</v>
      </c>
      <c r="E58" s="117">
        <v>0</v>
      </c>
      <c r="F58" s="117">
        <v>0</v>
      </c>
      <c r="G58" s="117">
        <v>0</v>
      </c>
      <c r="H58" s="116">
        <v>1</v>
      </c>
      <c r="I58" s="117" t="s">
        <v>59</v>
      </c>
      <c r="J58" s="117" t="s">
        <v>59</v>
      </c>
      <c r="K58" s="117" t="s">
        <v>59</v>
      </c>
      <c r="L58" s="117" t="s">
        <v>59</v>
      </c>
      <c r="M58" s="117" t="s">
        <v>59</v>
      </c>
      <c r="N58" s="482">
        <v>1</v>
      </c>
    </row>
    <row r="59" spans="1:14" ht="23.25" customHeight="1">
      <c r="A59" s="776"/>
      <c r="B59" s="779"/>
      <c r="C59" s="779"/>
      <c r="D59" s="11" t="s">
        <v>100</v>
      </c>
      <c r="E59" s="474" t="s">
        <v>59</v>
      </c>
      <c r="F59" s="474" t="s">
        <v>59</v>
      </c>
      <c r="G59" s="474" t="s">
        <v>59</v>
      </c>
      <c r="H59" s="474">
        <v>5</v>
      </c>
      <c r="I59" s="474" t="s">
        <v>59</v>
      </c>
      <c r="J59" s="474" t="s">
        <v>59</v>
      </c>
      <c r="K59" s="474">
        <v>20</v>
      </c>
      <c r="L59" s="474" t="s">
        <v>59</v>
      </c>
      <c r="M59" s="474">
        <v>20</v>
      </c>
      <c r="N59" s="475">
        <v>20</v>
      </c>
    </row>
    <row r="60" spans="1:14" ht="31.5" customHeight="1">
      <c r="A60" s="776"/>
      <c r="B60" s="779"/>
      <c r="C60" s="779"/>
      <c r="D60" s="11" t="s">
        <v>99</v>
      </c>
      <c r="E60" s="799">
        <v>0</v>
      </c>
      <c r="F60" s="799"/>
      <c r="G60" s="799"/>
      <c r="H60" s="799"/>
      <c r="I60" s="799"/>
      <c r="J60" s="799"/>
      <c r="K60" s="799"/>
      <c r="L60" s="799"/>
      <c r="M60" s="799"/>
      <c r="N60" s="800"/>
    </row>
    <row r="61" spans="1:14" ht="24" customHeight="1" thickBot="1">
      <c r="A61" s="777"/>
      <c r="B61" s="780"/>
      <c r="C61" s="780"/>
      <c r="D61" s="12" t="s">
        <v>16</v>
      </c>
      <c r="E61" s="118" t="s">
        <v>59</v>
      </c>
      <c r="F61" s="118" t="s">
        <v>59</v>
      </c>
      <c r="G61" s="118" t="s">
        <v>59</v>
      </c>
      <c r="H61" s="118">
        <v>1</v>
      </c>
      <c r="I61" s="118">
        <v>1</v>
      </c>
      <c r="J61" s="118">
        <v>1</v>
      </c>
      <c r="K61" s="118">
        <v>1</v>
      </c>
      <c r="L61" s="118">
        <v>1</v>
      </c>
      <c r="M61" s="118">
        <v>1</v>
      </c>
      <c r="N61" s="406">
        <v>1</v>
      </c>
    </row>
    <row r="62" spans="1:15" ht="16.5" customHeight="1" thickBot="1">
      <c r="A62" s="814" t="s">
        <v>29</v>
      </c>
      <c r="B62" s="795"/>
      <c r="C62" s="795"/>
      <c r="D62" s="795"/>
      <c r="E62" s="795"/>
      <c r="F62" s="795"/>
      <c r="G62" s="795"/>
      <c r="H62" s="795"/>
      <c r="I62" s="795"/>
      <c r="J62" s="795"/>
      <c r="K62" s="795"/>
      <c r="L62" s="795"/>
      <c r="M62" s="795"/>
      <c r="N62" s="796"/>
      <c r="O62" s="119"/>
    </row>
    <row r="63" spans="1:14" ht="24" customHeight="1">
      <c r="A63" s="772" t="s">
        <v>700</v>
      </c>
      <c r="B63" s="778" t="s">
        <v>76</v>
      </c>
      <c r="C63" s="778" t="s">
        <v>69</v>
      </c>
      <c r="D63" s="10" t="s">
        <v>58</v>
      </c>
      <c r="E63" s="117">
        <v>0</v>
      </c>
      <c r="F63" s="117">
        <v>0</v>
      </c>
      <c r="G63" s="117">
        <v>0</v>
      </c>
      <c r="H63" s="149">
        <v>502.12</v>
      </c>
      <c r="I63" s="117" t="s">
        <v>7</v>
      </c>
      <c r="J63" s="117" t="s">
        <v>7</v>
      </c>
      <c r="K63" s="117" t="s">
        <v>7</v>
      </c>
      <c r="L63" s="117" t="s">
        <v>7</v>
      </c>
      <c r="M63" s="117" t="s">
        <v>7</v>
      </c>
      <c r="N63" s="479">
        <v>502.12</v>
      </c>
    </row>
    <row r="64" spans="1:15" ht="24" customHeight="1">
      <c r="A64" s="773"/>
      <c r="B64" s="779"/>
      <c r="C64" s="779"/>
      <c r="D64" s="11" t="s">
        <v>100</v>
      </c>
      <c r="E64" s="474" t="s">
        <v>7</v>
      </c>
      <c r="F64" s="474" t="s">
        <v>7</v>
      </c>
      <c r="G64" s="474" t="s">
        <v>7</v>
      </c>
      <c r="H64" s="476">
        <v>1777</v>
      </c>
      <c r="I64" s="474" t="s">
        <v>7</v>
      </c>
      <c r="J64" s="474" t="s">
        <v>7</v>
      </c>
      <c r="K64" s="474">
        <v>7100</v>
      </c>
      <c r="L64" s="474" t="s">
        <v>7</v>
      </c>
      <c r="M64" s="474">
        <v>7242</v>
      </c>
      <c r="N64" s="475">
        <v>7242</v>
      </c>
      <c r="O64" s="119"/>
    </row>
    <row r="65" spans="1:14" ht="24" customHeight="1">
      <c r="A65" s="773"/>
      <c r="B65" s="779"/>
      <c r="C65" s="779"/>
      <c r="D65" s="11" t="s">
        <v>99</v>
      </c>
      <c r="E65" s="799">
        <v>0</v>
      </c>
      <c r="F65" s="799" t="s">
        <v>7</v>
      </c>
      <c r="G65" s="799" t="s">
        <v>7</v>
      </c>
      <c r="H65" s="799" t="s">
        <v>7</v>
      </c>
      <c r="I65" s="799" t="s">
        <v>7</v>
      </c>
      <c r="J65" s="799" t="s">
        <v>7</v>
      </c>
      <c r="K65" s="799" t="s">
        <v>7</v>
      </c>
      <c r="L65" s="799" t="s">
        <v>7</v>
      </c>
      <c r="M65" s="799" t="s">
        <v>7</v>
      </c>
      <c r="N65" s="800" t="s">
        <v>7</v>
      </c>
    </row>
    <row r="66" spans="1:14" ht="24" customHeight="1" thickBot="1">
      <c r="A66" s="774"/>
      <c r="B66" s="780"/>
      <c r="C66" s="780"/>
      <c r="D66" s="12" t="s">
        <v>16</v>
      </c>
      <c r="E66" s="165" t="s">
        <v>59</v>
      </c>
      <c r="F66" s="165" t="s">
        <v>59</v>
      </c>
      <c r="G66" s="165" t="s">
        <v>59</v>
      </c>
      <c r="H66" s="584">
        <v>502.12</v>
      </c>
      <c r="I66" s="404">
        <v>689.25</v>
      </c>
      <c r="J66" s="404">
        <v>1180.1</v>
      </c>
      <c r="K66" s="404">
        <v>1370.1</v>
      </c>
      <c r="L66" s="404">
        <v>1373.27</v>
      </c>
      <c r="M66" s="404">
        <v>1373.27</v>
      </c>
      <c r="N66" s="478">
        <v>1373.27</v>
      </c>
    </row>
    <row r="67" spans="1:14" ht="24" customHeight="1">
      <c r="A67" s="775"/>
      <c r="B67" s="778" t="s">
        <v>20</v>
      </c>
      <c r="C67" s="778" t="s">
        <v>69</v>
      </c>
      <c r="D67" s="10" t="s">
        <v>58</v>
      </c>
      <c r="E67" s="150">
        <v>0</v>
      </c>
      <c r="F67" s="150">
        <v>0</v>
      </c>
      <c r="G67" s="150">
        <v>0</v>
      </c>
      <c r="H67" s="405">
        <v>203.15</v>
      </c>
      <c r="I67" s="150" t="s">
        <v>7</v>
      </c>
      <c r="J67" s="150" t="s">
        <v>7</v>
      </c>
      <c r="K67" s="150" t="s">
        <v>7</v>
      </c>
      <c r="L67" s="150" t="s">
        <v>7</v>
      </c>
      <c r="M67" s="150" t="s">
        <v>7</v>
      </c>
      <c r="N67" s="480">
        <v>203.15</v>
      </c>
    </row>
    <row r="68" spans="1:15" ht="24" customHeight="1">
      <c r="A68" s="776"/>
      <c r="B68" s="779"/>
      <c r="C68" s="779"/>
      <c r="D68" s="11" t="s">
        <v>100</v>
      </c>
      <c r="E68" s="476" t="s">
        <v>7</v>
      </c>
      <c r="F68" s="476" t="s">
        <v>7</v>
      </c>
      <c r="G68" s="476" t="s">
        <v>7</v>
      </c>
      <c r="H68" s="476">
        <v>875</v>
      </c>
      <c r="I68" s="476" t="s">
        <v>7</v>
      </c>
      <c r="J68" s="476" t="s">
        <v>7</v>
      </c>
      <c r="K68" s="476">
        <v>3500</v>
      </c>
      <c r="L68" s="476" t="s">
        <v>7</v>
      </c>
      <c r="M68" s="476">
        <v>3568</v>
      </c>
      <c r="N68" s="477">
        <v>3568</v>
      </c>
      <c r="O68" s="119"/>
    </row>
    <row r="69" spans="1:14" ht="24" customHeight="1">
      <c r="A69" s="776"/>
      <c r="B69" s="779"/>
      <c r="C69" s="779"/>
      <c r="D69" s="11" t="s">
        <v>99</v>
      </c>
      <c r="E69" s="812">
        <v>0</v>
      </c>
      <c r="F69" s="812" t="s">
        <v>7</v>
      </c>
      <c r="G69" s="812" t="s">
        <v>7</v>
      </c>
      <c r="H69" s="812" t="s">
        <v>7</v>
      </c>
      <c r="I69" s="812" t="s">
        <v>7</v>
      </c>
      <c r="J69" s="812" t="s">
        <v>7</v>
      </c>
      <c r="K69" s="812" t="s">
        <v>7</v>
      </c>
      <c r="L69" s="812" t="s">
        <v>7</v>
      </c>
      <c r="M69" s="812" t="s">
        <v>7</v>
      </c>
      <c r="N69" s="813" t="s">
        <v>7</v>
      </c>
    </row>
    <row r="70" spans="1:14" ht="24" customHeight="1" thickBot="1">
      <c r="A70" s="777"/>
      <c r="B70" s="780"/>
      <c r="C70" s="780"/>
      <c r="D70" s="12" t="s">
        <v>16</v>
      </c>
      <c r="E70" s="165" t="s">
        <v>59</v>
      </c>
      <c r="F70" s="165" t="s">
        <v>59</v>
      </c>
      <c r="G70" s="165" t="s">
        <v>59</v>
      </c>
      <c r="H70" s="404">
        <v>203.15</v>
      </c>
      <c r="I70" s="404">
        <v>203.15</v>
      </c>
      <c r="J70" s="404">
        <v>203.15</v>
      </c>
      <c r="K70" s="404">
        <v>203.15</v>
      </c>
      <c r="L70" s="404">
        <v>203.15</v>
      </c>
      <c r="M70" s="404">
        <v>203.15</v>
      </c>
      <c r="N70" s="478">
        <v>203.15</v>
      </c>
    </row>
    <row r="71" spans="1:14" ht="24" customHeight="1">
      <c r="A71" s="775"/>
      <c r="B71" s="778" t="s">
        <v>70</v>
      </c>
      <c r="C71" s="778" t="s">
        <v>69</v>
      </c>
      <c r="D71" s="10" t="s">
        <v>58</v>
      </c>
      <c r="E71" s="150">
        <v>0</v>
      </c>
      <c r="F71" s="150">
        <v>0</v>
      </c>
      <c r="G71" s="150">
        <v>0</v>
      </c>
      <c r="H71" s="405">
        <v>298.97</v>
      </c>
      <c r="I71" s="150" t="s">
        <v>7</v>
      </c>
      <c r="J71" s="150" t="s">
        <v>7</v>
      </c>
      <c r="K71" s="150" t="s">
        <v>7</v>
      </c>
      <c r="L71" s="150" t="s">
        <v>7</v>
      </c>
      <c r="M71" s="150" t="s">
        <v>7</v>
      </c>
      <c r="N71" s="480">
        <v>298.97</v>
      </c>
    </row>
    <row r="72" spans="1:15" ht="24" customHeight="1">
      <c r="A72" s="776"/>
      <c r="B72" s="779"/>
      <c r="C72" s="779"/>
      <c r="D72" s="11" t="s">
        <v>100</v>
      </c>
      <c r="E72" s="476" t="s">
        <v>7</v>
      </c>
      <c r="F72" s="476" t="s">
        <v>7</v>
      </c>
      <c r="G72" s="476" t="s">
        <v>7</v>
      </c>
      <c r="H72" s="476">
        <v>902</v>
      </c>
      <c r="I72" s="476" t="s">
        <v>7</v>
      </c>
      <c r="J72" s="476" t="s">
        <v>7</v>
      </c>
      <c r="K72" s="476">
        <v>3600</v>
      </c>
      <c r="L72" s="476" t="s">
        <v>7</v>
      </c>
      <c r="M72" s="476">
        <v>3672</v>
      </c>
      <c r="N72" s="477">
        <v>3672</v>
      </c>
      <c r="O72" s="119"/>
    </row>
    <row r="73" spans="1:14" ht="24" customHeight="1">
      <c r="A73" s="776"/>
      <c r="B73" s="779"/>
      <c r="C73" s="779"/>
      <c r="D73" s="11" t="s">
        <v>99</v>
      </c>
      <c r="E73" s="812">
        <v>0</v>
      </c>
      <c r="F73" s="812" t="s">
        <v>7</v>
      </c>
      <c r="G73" s="812" t="s">
        <v>7</v>
      </c>
      <c r="H73" s="812" t="s">
        <v>7</v>
      </c>
      <c r="I73" s="812" t="s">
        <v>7</v>
      </c>
      <c r="J73" s="812" t="s">
        <v>7</v>
      </c>
      <c r="K73" s="812" t="s">
        <v>7</v>
      </c>
      <c r="L73" s="812" t="s">
        <v>7</v>
      </c>
      <c r="M73" s="812" t="s">
        <v>7</v>
      </c>
      <c r="N73" s="813" t="s">
        <v>7</v>
      </c>
    </row>
    <row r="74" spans="1:14" ht="24" customHeight="1" thickBot="1">
      <c r="A74" s="777"/>
      <c r="B74" s="780"/>
      <c r="C74" s="780"/>
      <c r="D74" s="12" t="s">
        <v>16</v>
      </c>
      <c r="E74" s="165" t="s">
        <v>59</v>
      </c>
      <c r="F74" s="165" t="s">
        <v>59</v>
      </c>
      <c r="G74" s="165" t="s">
        <v>59</v>
      </c>
      <c r="H74" s="404">
        <v>298.97</v>
      </c>
      <c r="I74" s="404">
        <v>298.97</v>
      </c>
      <c r="J74" s="404">
        <v>298.97</v>
      </c>
      <c r="K74" s="404">
        <v>298.97</v>
      </c>
      <c r="L74" s="404">
        <v>298.97</v>
      </c>
      <c r="M74" s="404">
        <v>298.97</v>
      </c>
      <c r="N74" s="478">
        <v>298.97</v>
      </c>
    </row>
    <row r="75" spans="1:14" ht="24" customHeight="1">
      <c r="A75" s="775"/>
      <c r="B75" s="778" t="s">
        <v>71</v>
      </c>
      <c r="C75" s="778" t="s">
        <v>69</v>
      </c>
      <c r="D75" s="10" t="s">
        <v>58</v>
      </c>
      <c r="E75" s="150">
        <v>0</v>
      </c>
      <c r="F75" s="150">
        <v>0</v>
      </c>
      <c r="G75" s="150">
        <v>0</v>
      </c>
      <c r="H75" s="405">
        <v>28.5</v>
      </c>
      <c r="I75" s="150" t="s">
        <v>7</v>
      </c>
      <c r="J75" s="150" t="s">
        <v>7</v>
      </c>
      <c r="K75" s="150" t="s">
        <v>7</v>
      </c>
      <c r="L75" s="150" t="s">
        <v>7</v>
      </c>
      <c r="M75" s="150" t="s">
        <v>7</v>
      </c>
      <c r="N75" s="480">
        <v>28.5</v>
      </c>
    </row>
    <row r="76" spans="1:15" ht="24" customHeight="1">
      <c r="A76" s="776"/>
      <c r="B76" s="779"/>
      <c r="C76" s="779"/>
      <c r="D76" s="11" t="s">
        <v>100</v>
      </c>
      <c r="E76" s="476" t="s">
        <v>7</v>
      </c>
      <c r="F76" s="476" t="s">
        <v>7</v>
      </c>
      <c r="G76" s="476" t="s">
        <v>7</v>
      </c>
      <c r="H76" s="476">
        <v>350</v>
      </c>
      <c r="I76" s="476" t="s">
        <v>7</v>
      </c>
      <c r="J76" s="476" t="s">
        <v>7</v>
      </c>
      <c r="K76" s="476">
        <v>1400</v>
      </c>
      <c r="L76" s="476" t="s">
        <v>7</v>
      </c>
      <c r="M76" s="476">
        <v>1428</v>
      </c>
      <c r="N76" s="477">
        <v>1428</v>
      </c>
      <c r="O76" s="119"/>
    </row>
    <row r="77" spans="1:14" ht="24" customHeight="1">
      <c r="A77" s="776"/>
      <c r="B77" s="779"/>
      <c r="C77" s="779"/>
      <c r="D77" s="11" t="s">
        <v>99</v>
      </c>
      <c r="E77" s="812">
        <v>0</v>
      </c>
      <c r="F77" s="812" t="s">
        <v>7</v>
      </c>
      <c r="G77" s="812" t="s">
        <v>7</v>
      </c>
      <c r="H77" s="812" t="s">
        <v>7</v>
      </c>
      <c r="I77" s="812" t="s">
        <v>7</v>
      </c>
      <c r="J77" s="812" t="s">
        <v>7</v>
      </c>
      <c r="K77" s="812" t="s">
        <v>7</v>
      </c>
      <c r="L77" s="812" t="s">
        <v>7</v>
      </c>
      <c r="M77" s="812" t="s">
        <v>7</v>
      </c>
      <c r="N77" s="813" t="s">
        <v>7</v>
      </c>
    </row>
    <row r="78" spans="1:14" ht="24" customHeight="1" thickBot="1">
      <c r="A78" s="777"/>
      <c r="B78" s="780"/>
      <c r="C78" s="780"/>
      <c r="D78" s="12" t="s">
        <v>16</v>
      </c>
      <c r="E78" s="165" t="s">
        <v>59</v>
      </c>
      <c r="F78" s="165" t="s">
        <v>59</v>
      </c>
      <c r="G78" s="165" t="s">
        <v>59</v>
      </c>
      <c r="H78" s="404">
        <v>28.5</v>
      </c>
      <c r="I78" s="404">
        <v>51</v>
      </c>
      <c r="J78" s="404">
        <v>242.5</v>
      </c>
      <c r="K78" s="404">
        <v>301.5</v>
      </c>
      <c r="L78" s="404">
        <v>303.5</v>
      </c>
      <c r="M78" s="404">
        <v>303.5</v>
      </c>
      <c r="N78" s="478">
        <v>303.5</v>
      </c>
    </row>
    <row r="79" spans="1:14" ht="24" customHeight="1">
      <c r="A79" s="775"/>
      <c r="B79" s="778" t="s">
        <v>323</v>
      </c>
      <c r="C79" s="778" t="s">
        <v>24</v>
      </c>
      <c r="D79" s="10" t="s">
        <v>58</v>
      </c>
      <c r="E79" s="150">
        <v>0</v>
      </c>
      <c r="F79" s="150">
        <v>0</v>
      </c>
      <c r="G79" s="150">
        <v>0</v>
      </c>
      <c r="H79" s="143">
        <v>23</v>
      </c>
      <c r="I79" s="150" t="s">
        <v>7</v>
      </c>
      <c r="J79" s="150" t="s">
        <v>7</v>
      </c>
      <c r="K79" s="150" t="s">
        <v>7</v>
      </c>
      <c r="L79" s="150" t="s">
        <v>7</v>
      </c>
      <c r="M79" s="150" t="s">
        <v>7</v>
      </c>
      <c r="N79" s="481">
        <v>23</v>
      </c>
    </row>
    <row r="80" spans="1:15" ht="24" customHeight="1">
      <c r="A80" s="776"/>
      <c r="B80" s="779"/>
      <c r="C80" s="779"/>
      <c r="D80" s="11" t="s">
        <v>100</v>
      </c>
      <c r="E80" s="476" t="s">
        <v>7</v>
      </c>
      <c r="F80" s="476" t="s">
        <v>7</v>
      </c>
      <c r="G80" s="476" t="s">
        <v>7</v>
      </c>
      <c r="H80" s="476">
        <v>1125</v>
      </c>
      <c r="I80" s="476" t="s">
        <v>7</v>
      </c>
      <c r="J80" s="476" t="s">
        <v>7</v>
      </c>
      <c r="K80" s="476">
        <v>4500</v>
      </c>
      <c r="L80" s="476" t="s">
        <v>7</v>
      </c>
      <c r="M80" s="476">
        <v>4590</v>
      </c>
      <c r="N80" s="477">
        <v>4590</v>
      </c>
      <c r="O80" s="119"/>
    </row>
    <row r="81" spans="1:14" ht="24" customHeight="1">
      <c r="A81" s="776"/>
      <c r="B81" s="779"/>
      <c r="C81" s="779"/>
      <c r="D81" s="11" t="s">
        <v>99</v>
      </c>
      <c r="E81" s="812">
        <v>0</v>
      </c>
      <c r="F81" s="812" t="s">
        <v>7</v>
      </c>
      <c r="G81" s="812" t="s">
        <v>7</v>
      </c>
      <c r="H81" s="812" t="s">
        <v>7</v>
      </c>
      <c r="I81" s="812" t="s">
        <v>7</v>
      </c>
      <c r="J81" s="812" t="s">
        <v>7</v>
      </c>
      <c r="K81" s="812" t="s">
        <v>7</v>
      </c>
      <c r="L81" s="812" t="s">
        <v>7</v>
      </c>
      <c r="M81" s="812" t="s">
        <v>7</v>
      </c>
      <c r="N81" s="813" t="s">
        <v>7</v>
      </c>
    </row>
    <row r="82" spans="1:14" ht="24" customHeight="1" thickBot="1">
      <c r="A82" s="777"/>
      <c r="B82" s="780"/>
      <c r="C82" s="780"/>
      <c r="D82" s="12" t="s">
        <v>16</v>
      </c>
      <c r="E82" s="165" t="s">
        <v>59</v>
      </c>
      <c r="F82" s="165" t="s">
        <v>59</v>
      </c>
      <c r="G82" s="165" t="s">
        <v>59</v>
      </c>
      <c r="H82" s="404">
        <v>23</v>
      </c>
      <c r="I82" s="404">
        <v>117</v>
      </c>
      <c r="J82" s="404">
        <v>613</v>
      </c>
      <c r="K82" s="404">
        <v>1049</v>
      </c>
      <c r="L82" s="404">
        <v>1089</v>
      </c>
      <c r="M82" s="404">
        <v>1089</v>
      </c>
      <c r="N82" s="478">
        <v>1089</v>
      </c>
    </row>
    <row r="83" spans="1:14" ht="24" customHeight="1">
      <c r="A83" s="775"/>
      <c r="B83" s="778" t="s">
        <v>324</v>
      </c>
      <c r="C83" s="778" t="s">
        <v>78</v>
      </c>
      <c r="D83" s="10" t="s">
        <v>58</v>
      </c>
      <c r="E83" s="150">
        <v>0</v>
      </c>
      <c r="F83" s="150">
        <v>0</v>
      </c>
      <c r="G83" s="150">
        <v>0</v>
      </c>
      <c r="H83" s="405">
        <v>15.75</v>
      </c>
      <c r="I83" s="150" t="s">
        <v>7</v>
      </c>
      <c r="J83" s="150" t="s">
        <v>7</v>
      </c>
      <c r="K83" s="150" t="s">
        <v>7</v>
      </c>
      <c r="L83" s="150" t="s">
        <v>7</v>
      </c>
      <c r="M83" s="150" t="s">
        <v>7</v>
      </c>
      <c r="N83" s="480">
        <v>15.75</v>
      </c>
    </row>
    <row r="84" spans="1:15" ht="24" customHeight="1">
      <c r="A84" s="776"/>
      <c r="B84" s="779"/>
      <c r="C84" s="779"/>
      <c r="D84" s="11" t="s">
        <v>100</v>
      </c>
      <c r="E84" s="476" t="s">
        <v>7</v>
      </c>
      <c r="F84" s="476" t="s">
        <v>7</v>
      </c>
      <c r="G84" s="476" t="s">
        <v>7</v>
      </c>
      <c r="H84" s="476">
        <v>26</v>
      </c>
      <c r="I84" s="476" t="s">
        <v>7</v>
      </c>
      <c r="J84" s="476" t="s">
        <v>7</v>
      </c>
      <c r="K84" s="476">
        <v>100</v>
      </c>
      <c r="L84" s="476" t="s">
        <v>7</v>
      </c>
      <c r="M84" s="476">
        <v>100</v>
      </c>
      <c r="N84" s="477">
        <v>100</v>
      </c>
      <c r="O84" s="119"/>
    </row>
    <row r="85" spans="1:14" ht="24" customHeight="1">
      <c r="A85" s="776"/>
      <c r="B85" s="779"/>
      <c r="C85" s="779"/>
      <c r="D85" s="11" t="s">
        <v>99</v>
      </c>
      <c r="E85" s="812">
        <v>0</v>
      </c>
      <c r="F85" s="812" t="s">
        <v>7</v>
      </c>
      <c r="G85" s="812" t="s">
        <v>7</v>
      </c>
      <c r="H85" s="812" t="s">
        <v>7</v>
      </c>
      <c r="I85" s="812" t="s">
        <v>7</v>
      </c>
      <c r="J85" s="812" t="s">
        <v>7</v>
      </c>
      <c r="K85" s="812" t="s">
        <v>7</v>
      </c>
      <c r="L85" s="812" t="s">
        <v>7</v>
      </c>
      <c r="M85" s="812" t="s">
        <v>7</v>
      </c>
      <c r="N85" s="813" t="s">
        <v>7</v>
      </c>
    </row>
    <row r="86" spans="1:14" ht="24" customHeight="1" thickBot="1">
      <c r="A86" s="777"/>
      <c r="B86" s="780"/>
      <c r="C86" s="780"/>
      <c r="D86" s="12" t="s">
        <v>16</v>
      </c>
      <c r="E86" s="165" t="s">
        <v>59</v>
      </c>
      <c r="F86" s="165" t="s">
        <v>59</v>
      </c>
      <c r="G86" s="165" t="s">
        <v>59</v>
      </c>
      <c r="H86" s="404">
        <v>15.75</v>
      </c>
      <c r="I86" s="404">
        <v>34.75</v>
      </c>
      <c r="J86" s="404">
        <v>44.85</v>
      </c>
      <c r="K86" s="404">
        <v>45.7</v>
      </c>
      <c r="L86" s="404">
        <v>45.7</v>
      </c>
      <c r="M86" s="404">
        <v>45.7</v>
      </c>
      <c r="N86" s="478">
        <v>45.7</v>
      </c>
    </row>
    <row r="87" spans="1:14" ht="24" customHeight="1">
      <c r="A87" s="775"/>
      <c r="B87" s="778" t="s">
        <v>325</v>
      </c>
      <c r="C87" s="778" t="s">
        <v>24</v>
      </c>
      <c r="D87" s="10" t="s">
        <v>58</v>
      </c>
      <c r="E87" s="150">
        <v>0</v>
      </c>
      <c r="F87" s="150">
        <v>0</v>
      </c>
      <c r="G87" s="150">
        <v>67</v>
      </c>
      <c r="H87" s="143">
        <v>292</v>
      </c>
      <c r="I87" s="150" t="s">
        <v>7</v>
      </c>
      <c r="J87" s="150" t="s">
        <v>7</v>
      </c>
      <c r="K87" s="150" t="s">
        <v>7</v>
      </c>
      <c r="L87" s="150" t="s">
        <v>7</v>
      </c>
      <c r="M87" s="150" t="s">
        <v>7</v>
      </c>
      <c r="N87" s="481">
        <v>292</v>
      </c>
    </row>
    <row r="88" spans="1:15" ht="24" customHeight="1">
      <c r="A88" s="776"/>
      <c r="B88" s="779"/>
      <c r="C88" s="779"/>
      <c r="D88" s="11" t="s">
        <v>100</v>
      </c>
      <c r="E88" s="476" t="s">
        <v>7</v>
      </c>
      <c r="F88" s="476" t="s">
        <v>7</v>
      </c>
      <c r="G88" s="476" t="s">
        <v>7</v>
      </c>
      <c r="H88" s="476">
        <v>150</v>
      </c>
      <c r="I88" s="476" t="s">
        <v>7</v>
      </c>
      <c r="J88" s="476" t="s">
        <v>7</v>
      </c>
      <c r="K88" s="476">
        <v>600</v>
      </c>
      <c r="L88" s="476" t="s">
        <v>7</v>
      </c>
      <c r="M88" s="476">
        <v>613</v>
      </c>
      <c r="N88" s="477">
        <v>613</v>
      </c>
      <c r="O88" s="119"/>
    </row>
    <row r="89" spans="1:14" ht="24" customHeight="1">
      <c r="A89" s="776"/>
      <c r="B89" s="779"/>
      <c r="C89" s="779"/>
      <c r="D89" s="11" t="s">
        <v>99</v>
      </c>
      <c r="E89" s="812">
        <v>0</v>
      </c>
      <c r="F89" s="812" t="s">
        <v>7</v>
      </c>
      <c r="G89" s="812" t="s">
        <v>7</v>
      </c>
      <c r="H89" s="812" t="s">
        <v>7</v>
      </c>
      <c r="I89" s="812" t="s">
        <v>7</v>
      </c>
      <c r="J89" s="812" t="s">
        <v>7</v>
      </c>
      <c r="K89" s="812" t="s">
        <v>7</v>
      </c>
      <c r="L89" s="812" t="s">
        <v>7</v>
      </c>
      <c r="M89" s="812" t="s">
        <v>7</v>
      </c>
      <c r="N89" s="813" t="s">
        <v>7</v>
      </c>
    </row>
    <row r="90" spans="1:14" ht="24" customHeight="1" thickBot="1">
      <c r="A90" s="777"/>
      <c r="B90" s="780"/>
      <c r="C90" s="780"/>
      <c r="D90" s="12" t="s">
        <v>16</v>
      </c>
      <c r="E90" s="165" t="s">
        <v>7</v>
      </c>
      <c r="F90" s="165" t="s">
        <v>7</v>
      </c>
      <c r="G90" s="165" t="s">
        <v>7</v>
      </c>
      <c r="H90" s="476">
        <v>292</v>
      </c>
      <c r="I90" s="165">
        <v>471</v>
      </c>
      <c r="J90" s="165">
        <v>672</v>
      </c>
      <c r="K90" s="165">
        <v>770</v>
      </c>
      <c r="L90" s="165">
        <v>770</v>
      </c>
      <c r="M90" s="165">
        <v>770</v>
      </c>
      <c r="N90" s="471">
        <v>770</v>
      </c>
    </row>
    <row r="91" spans="1:14" ht="24" customHeight="1">
      <c r="A91" s="775"/>
      <c r="B91" s="778" t="s">
        <v>326</v>
      </c>
      <c r="C91" s="778" t="s">
        <v>73</v>
      </c>
      <c r="D91" s="10" t="s">
        <v>58</v>
      </c>
      <c r="E91" s="150">
        <v>0</v>
      </c>
      <c r="F91" s="150">
        <v>0</v>
      </c>
      <c r="G91" s="150">
        <v>0</v>
      </c>
      <c r="H91" s="143">
        <v>0</v>
      </c>
      <c r="I91" s="150" t="s">
        <v>7</v>
      </c>
      <c r="J91" s="150" t="s">
        <v>7</v>
      </c>
      <c r="K91" s="150" t="s">
        <v>7</v>
      </c>
      <c r="L91" s="150" t="s">
        <v>7</v>
      </c>
      <c r="M91" s="150" t="s">
        <v>7</v>
      </c>
      <c r="N91" s="481">
        <v>0</v>
      </c>
    </row>
    <row r="92" spans="1:15" ht="24" customHeight="1">
      <c r="A92" s="776"/>
      <c r="B92" s="779"/>
      <c r="C92" s="779"/>
      <c r="D92" s="11" t="s">
        <v>100</v>
      </c>
      <c r="E92" s="476" t="s">
        <v>7</v>
      </c>
      <c r="F92" s="476" t="s">
        <v>7</v>
      </c>
      <c r="G92" s="476" t="s">
        <v>7</v>
      </c>
      <c r="H92" s="476">
        <v>3</v>
      </c>
      <c r="I92" s="476" t="s">
        <v>7</v>
      </c>
      <c r="J92" s="476" t="s">
        <v>7</v>
      </c>
      <c r="K92" s="476">
        <v>10</v>
      </c>
      <c r="L92" s="476" t="s">
        <v>7</v>
      </c>
      <c r="M92" s="476">
        <v>10</v>
      </c>
      <c r="N92" s="477">
        <v>10</v>
      </c>
      <c r="O92" s="119"/>
    </row>
    <row r="93" spans="1:14" ht="24" customHeight="1">
      <c r="A93" s="776"/>
      <c r="B93" s="779"/>
      <c r="C93" s="779"/>
      <c r="D93" s="11" t="s">
        <v>99</v>
      </c>
      <c r="E93" s="812">
        <v>0</v>
      </c>
      <c r="F93" s="812" t="s">
        <v>7</v>
      </c>
      <c r="G93" s="812" t="s">
        <v>7</v>
      </c>
      <c r="H93" s="812" t="s">
        <v>7</v>
      </c>
      <c r="I93" s="812" t="s">
        <v>7</v>
      </c>
      <c r="J93" s="812" t="s">
        <v>7</v>
      </c>
      <c r="K93" s="812" t="s">
        <v>7</v>
      </c>
      <c r="L93" s="812" t="s">
        <v>7</v>
      </c>
      <c r="M93" s="812" t="s">
        <v>7</v>
      </c>
      <c r="N93" s="813" t="s">
        <v>7</v>
      </c>
    </row>
    <row r="94" spans="1:14" ht="24" customHeight="1" thickBot="1">
      <c r="A94" s="777"/>
      <c r="B94" s="780"/>
      <c r="C94" s="780"/>
      <c r="D94" s="12" t="s">
        <v>16</v>
      </c>
      <c r="E94" s="165" t="s">
        <v>7</v>
      </c>
      <c r="F94" s="165" t="s">
        <v>7</v>
      </c>
      <c r="G94" s="165" t="s">
        <v>7</v>
      </c>
      <c r="H94" s="404">
        <v>0</v>
      </c>
      <c r="I94" s="404">
        <v>0</v>
      </c>
      <c r="J94" s="404">
        <v>1.76</v>
      </c>
      <c r="K94" s="404">
        <v>1.76</v>
      </c>
      <c r="L94" s="404">
        <v>1.76</v>
      </c>
      <c r="M94" s="404">
        <v>17.76</v>
      </c>
      <c r="N94" s="478">
        <v>1.76</v>
      </c>
    </row>
    <row r="95" spans="1:14" ht="14.25" customHeight="1">
      <c r="A95" s="808" t="s">
        <v>98</v>
      </c>
      <c r="B95" s="809"/>
      <c r="C95" s="809"/>
      <c r="D95" s="809"/>
      <c r="E95" s="809"/>
      <c r="F95" s="809"/>
      <c r="G95" s="809"/>
      <c r="H95" s="809"/>
      <c r="I95" s="809"/>
      <c r="J95" s="809"/>
      <c r="K95" s="810"/>
      <c r="L95" s="810"/>
      <c r="M95" s="810"/>
      <c r="N95" s="811"/>
    </row>
    <row r="96" spans="1:15" ht="51">
      <c r="A96" s="35" t="s">
        <v>54</v>
      </c>
      <c r="B96" s="26" t="s">
        <v>0</v>
      </c>
      <c r="C96" s="27" t="s">
        <v>1</v>
      </c>
      <c r="D96" s="27" t="s">
        <v>2</v>
      </c>
      <c r="E96" s="27">
        <v>2007</v>
      </c>
      <c r="F96" s="27">
        <v>2008</v>
      </c>
      <c r="G96" s="28">
        <v>2009</v>
      </c>
      <c r="H96" s="27">
        <v>2010</v>
      </c>
      <c r="I96" s="27">
        <v>2011</v>
      </c>
      <c r="J96" s="27">
        <v>2012</v>
      </c>
      <c r="K96" s="27">
        <v>2013</v>
      </c>
      <c r="L96" s="27">
        <v>2014</v>
      </c>
      <c r="M96" s="27">
        <v>2015</v>
      </c>
      <c r="N96" s="160" t="s">
        <v>55</v>
      </c>
      <c r="O96" s="119"/>
    </row>
    <row r="97" spans="1:14" ht="15" customHeight="1">
      <c r="A97" s="801" t="s">
        <v>74</v>
      </c>
      <c r="B97" s="802"/>
      <c r="C97" s="802"/>
      <c r="D97" s="802"/>
      <c r="E97" s="802"/>
      <c r="F97" s="802"/>
      <c r="G97" s="802"/>
      <c r="H97" s="802"/>
      <c r="I97" s="802"/>
      <c r="J97" s="802"/>
      <c r="K97" s="802"/>
      <c r="L97" s="802"/>
      <c r="M97" s="802"/>
      <c r="N97" s="803"/>
    </row>
    <row r="98" spans="1:14" ht="15" thickBot="1">
      <c r="A98" s="784" t="s">
        <v>23</v>
      </c>
      <c r="B98" s="804"/>
      <c r="C98" s="804"/>
      <c r="D98" s="804"/>
      <c r="E98" s="804"/>
      <c r="F98" s="804"/>
      <c r="G98" s="804"/>
      <c r="H98" s="804"/>
      <c r="I98" s="804"/>
      <c r="J98" s="804"/>
      <c r="K98" s="804"/>
      <c r="L98" s="804"/>
      <c r="M98" s="804"/>
      <c r="N98" s="805"/>
    </row>
    <row r="99" spans="1:14" ht="15" customHeight="1">
      <c r="A99" s="775"/>
      <c r="B99" s="778" t="s">
        <v>75</v>
      </c>
      <c r="C99" s="778" t="s">
        <v>24</v>
      </c>
      <c r="D99" s="10" t="s">
        <v>58</v>
      </c>
      <c r="E99" s="117">
        <v>0</v>
      </c>
      <c r="F99" s="117">
        <v>0</v>
      </c>
      <c r="G99" s="117">
        <v>24</v>
      </c>
      <c r="H99" s="116">
        <v>104</v>
      </c>
      <c r="I99" s="117" t="s">
        <v>59</v>
      </c>
      <c r="J99" s="117" t="s">
        <v>59</v>
      </c>
      <c r="K99" s="117" t="s">
        <v>59</v>
      </c>
      <c r="L99" s="117" t="s">
        <v>59</v>
      </c>
      <c r="M99" s="117" t="s">
        <v>59</v>
      </c>
      <c r="N99" s="482">
        <v>104</v>
      </c>
    </row>
    <row r="100" spans="1:14" ht="23.25" customHeight="1">
      <c r="A100" s="776"/>
      <c r="B100" s="779"/>
      <c r="C100" s="779"/>
      <c r="D100" s="11" t="s">
        <v>100</v>
      </c>
      <c r="E100" s="474" t="s">
        <v>59</v>
      </c>
      <c r="F100" s="474" t="s">
        <v>59</v>
      </c>
      <c r="G100" s="474" t="s">
        <v>59</v>
      </c>
      <c r="H100" s="474">
        <v>250</v>
      </c>
      <c r="I100" s="474" t="s">
        <v>59</v>
      </c>
      <c r="J100" s="474" t="s">
        <v>59</v>
      </c>
      <c r="K100" s="474">
        <v>1000</v>
      </c>
      <c r="L100" s="474" t="s">
        <v>59</v>
      </c>
      <c r="M100" s="474">
        <v>1020</v>
      </c>
      <c r="N100" s="475">
        <v>1020</v>
      </c>
    </row>
    <row r="101" spans="1:14" ht="23.25" customHeight="1">
      <c r="A101" s="776"/>
      <c r="B101" s="779"/>
      <c r="C101" s="779"/>
      <c r="D101" s="11" t="s">
        <v>99</v>
      </c>
      <c r="E101" s="799">
        <v>0</v>
      </c>
      <c r="F101" s="799"/>
      <c r="G101" s="799"/>
      <c r="H101" s="799"/>
      <c r="I101" s="799"/>
      <c r="J101" s="799"/>
      <c r="K101" s="799"/>
      <c r="L101" s="799"/>
      <c r="M101" s="799"/>
      <c r="N101" s="800"/>
    </row>
    <row r="102" spans="1:14" ht="24" customHeight="1" thickBot="1">
      <c r="A102" s="777"/>
      <c r="B102" s="780"/>
      <c r="C102" s="780"/>
      <c r="D102" s="12" t="s">
        <v>16</v>
      </c>
      <c r="E102" s="118" t="s">
        <v>59</v>
      </c>
      <c r="F102" s="118" t="s">
        <v>59</v>
      </c>
      <c r="G102" s="118" t="s">
        <v>59</v>
      </c>
      <c r="H102" s="118">
        <v>104</v>
      </c>
      <c r="I102" s="118">
        <v>194</v>
      </c>
      <c r="J102" s="118">
        <v>194</v>
      </c>
      <c r="K102" s="118">
        <v>194</v>
      </c>
      <c r="L102" s="118">
        <v>194</v>
      </c>
      <c r="M102" s="118">
        <v>194</v>
      </c>
      <c r="N102" s="406">
        <v>194</v>
      </c>
    </row>
    <row r="103" spans="1:14" ht="15" customHeight="1" thickBot="1">
      <c r="A103" s="791" t="s">
        <v>29</v>
      </c>
      <c r="B103" s="806"/>
      <c r="C103" s="806"/>
      <c r="D103" s="806"/>
      <c r="E103" s="806"/>
      <c r="F103" s="806"/>
      <c r="G103" s="806"/>
      <c r="H103" s="806"/>
      <c r="I103" s="806"/>
      <c r="J103" s="806"/>
      <c r="K103" s="806"/>
      <c r="L103" s="806"/>
      <c r="M103" s="806"/>
      <c r="N103" s="807"/>
    </row>
    <row r="104" spans="1:14" ht="24" customHeight="1">
      <c r="A104" s="772" t="s">
        <v>700</v>
      </c>
      <c r="B104" s="778" t="s">
        <v>76</v>
      </c>
      <c r="C104" s="778" t="s">
        <v>69</v>
      </c>
      <c r="D104" s="10" t="s">
        <v>58</v>
      </c>
      <c r="E104" s="483">
        <v>0</v>
      </c>
      <c r="F104" s="483">
        <v>0</v>
      </c>
      <c r="G104" s="483">
        <v>0</v>
      </c>
      <c r="H104" s="484">
        <v>179.75</v>
      </c>
      <c r="I104" s="483" t="s">
        <v>59</v>
      </c>
      <c r="J104" s="483" t="s">
        <v>59</v>
      </c>
      <c r="K104" s="483" t="s">
        <v>59</v>
      </c>
      <c r="L104" s="483" t="s">
        <v>59</v>
      </c>
      <c r="M104" s="483" t="s">
        <v>59</v>
      </c>
      <c r="N104" s="485">
        <v>179.75</v>
      </c>
    </row>
    <row r="105" spans="1:14" ht="24" customHeight="1">
      <c r="A105" s="773"/>
      <c r="B105" s="779"/>
      <c r="C105" s="779"/>
      <c r="D105" s="11" t="s">
        <v>100</v>
      </c>
      <c r="E105" s="487" t="s">
        <v>59</v>
      </c>
      <c r="F105" s="487" t="s">
        <v>59</v>
      </c>
      <c r="G105" s="487" t="s">
        <v>59</v>
      </c>
      <c r="H105" s="487">
        <v>178</v>
      </c>
      <c r="I105" s="487" t="s">
        <v>59</v>
      </c>
      <c r="J105" s="487" t="s">
        <v>59</v>
      </c>
      <c r="K105" s="487">
        <v>713</v>
      </c>
      <c r="L105" s="487" t="s">
        <v>59</v>
      </c>
      <c r="M105" s="487">
        <f>ROUND(1.02*K105,0)</f>
        <v>727</v>
      </c>
      <c r="N105" s="486">
        <v>727</v>
      </c>
    </row>
    <row r="106" spans="1:14" ht="24" customHeight="1">
      <c r="A106" s="773"/>
      <c r="B106" s="779"/>
      <c r="C106" s="779"/>
      <c r="D106" s="11" t="s">
        <v>99</v>
      </c>
      <c r="E106" s="797">
        <v>0</v>
      </c>
      <c r="F106" s="797"/>
      <c r="G106" s="797"/>
      <c r="H106" s="797"/>
      <c r="I106" s="797"/>
      <c r="J106" s="797"/>
      <c r="K106" s="797"/>
      <c r="L106" s="797"/>
      <c r="M106" s="797"/>
      <c r="N106" s="798"/>
    </row>
    <row r="107" spans="1:14" ht="24" customHeight="1" thickBot="1">
      <c r="A107" s="774"/>
      <c r="B107" s="780"/>
      <c r="C107" s="780"/>
      <c r="D107" s="12" t="s">
        <v>16</v>
      </c>
      <c r="E107" s="488" t="s">
        <v>59</v>
      </c>
      <c r="F107" s="488" t="s">
        <v>59</v>
      </c>
      <c r="G107" s="488" t="s">
        <v>59</v>
      </c>
      <c r="H107" s="488">
        <v>179.75</v>
      </c>
      <c r="I107" s="488">
        <v>189</v>
      </c>
      <c r="J107" s="488">
        <v>255.15</v>
      </c>
      <c r="K107" s="488">
        <v>255.15</v>
      </c>
      <c r="L107" s="488">
        <v>255.15</v>
      </c>
      <c r="M107" s="488">
        <v>255.15</v>
      </c>
      <c r="N107" s="489">
        <v>255.15</v>
      </c>
    </row>
    <row r="108" spans="1:14" ht="24" customHeight="1">
      <c r="A108" s="775"/>
      <c r="B108" s="778" t="s">
        <v>20</v>
      </c>
      <c r="C108" s="778" t="s">
        <v>69</v>
      </c>
      <c r="D108" s="10" t="s">
        <v>58</v>
      </c>
      <c r="E108" s="483">
        <v>0</v>
      </c>
      <c r="F108" s="483">
        <v>0</v>
      </c>
      <c r="G108" s="483">
        <v>0</v>
      </c>
      <c r="H108" s="484">
        <v>74.5</v>
      </c>
      <c r="I108" s="483" t="s">
        <v>59</v>
      </c>
      <c r="J108" s="483" t="s">
        <v>59</v>
      </c>
      <c r="K108" s="483" t="s">
        <v>59</v>
      </c>
      <c r="L108" s="483" t="s">
        <v>59</v>
      </c>
      <c r="M108" s="483" t="s">
        <v>59</v>
      </c>
      <c r="N108" s="485">
        <v>74.5</v>
      </c>
    </row>
    <row r="109" spans="1:14" ht="24" customHeight="1">
      <c r="A109" s="776"/>
      <c r="B109" s="779"/>
      <c r="C109" s="779"/>
      <c r="D109" s="11" t="s">
        <v>100</v>
      </c>
      <c r="E109" s="487" t="s">
        <v>59</v>
      </c>
      <c r="F109" s="487" t="s">
        <v>59</v>
      </c>
      <c r="G109" s="487" t="s">
        <v>59</v>
      </c>
      <c r="H109" s="487">
        <f>ROUND(0.25*K109,0)</f>
        <v>88</v>
      </c>
      <c r="I109" s="487" t="s">
        <v>59</v>
      </c>
      <c r="J109" s="487" t="s">
        <v>59</v>
      </c>
      <c r="K109" s="487">
        <v>351</v>
      </c>
      <c r="L109" s="487" t="s">
        <v>59</v>
      </c>
      <c r="M109" s="487">
        <f>ROUND(1.02*K109,0)</f>
        <v>358</v>
      </c>
      <c r="N109" s="491">
        <v>358</v>
      </c>
    </row>
    <row r="110" spans="1:14" ht="24" customHeight="1">
      <c r="A110" s="776"/>
      <c r="B110" s="779"/>
      <c r="C110" s="779"/>
      <c r="D110" s="11" t="s">
        <v>99</v>
      </c>
      <c r="E110" s="797">
        <v>0</v>
      </c>
      <c r="F110" s="797"/>
      <c r="G110" s="797"/>
      <c r="H110" s="797"/>
      <c r="I110" s="797"/>
      <c r="J110" s="797"/>
      <c r="K110" s="797"/>
      <c r="L110" s="797"/>
      <c r="M110" s="797"/>
      <c r="N110" s="798"/>
    </row>
    <row r="111" spans="1:14" ht="24" customHeight="1" thickBot="1">
      <c r="A111" s="777"/>
      <c r="B111" s="780"/>
      <c r="C111" s="780"/>
      <c r="D111" s="12" t="s">
        <v>16</v>
      </c>
      <c r="E111" s="488" t="s">
        <v>59</v>
      </c>
      <c r="F111" s="488" t="s">
        <v>59</v>
      </c>
      <c r="G111" s="488" t="s">
        <v>59</v>
      </c>
      <c r="H111" s="488" t="s">
        <v>321</v>
      </c>
      <c r="I111" s="488" t="s">
        <v>321</v>
      </c>
      <c r="J111" s="488" t="s">
        <v>321</v>
      </c>
      <c r="K111" s="488" t="s">
        <v>321</v>
      </c>
      <c r="L111" s="488" t="s">
        <v>321</v>
      </c>
      <c r="M111" s="488" t="s">
        <v>321</v>
      </c>
      <c r="N111" s="492" t="s">
        <v>321</v>
      </c>
    </row>
    <row r="112" spans="1:14" ht="24" customHeight="1">
      <c r="A112" s="775"/>
      <c r="B112" s="778" t="s">
        <v>70</v>
      </c>
      <c r="C112" s="778" t="s">
        <v>69</v>
      </c>
      <c r="D112" s="10" t="s">
        <v>58</v>
      </c>
      <c r="E112" s="483">
        <v>0</v>
      </c>
      <c r="F112" s="483">
        <v>0</v>
      </c>
      <c r="G112" s="483">
        <v>0</v>
      </c>
      <c r="H112" s="484">
        <v>105.25</v>
      </c>
      <c r="I112" s="483" t="s">
        <v>59</v>
      </c>
      <c r="J112" s="483" t="s">
        <v>59</v>
      </c>
      <c r="K112" s="483" t="s">
        <v>59</v>
      </c>
      <c r="L112" s="483" t="s">
        <v>59</v>
      </c>
      <c r="M112" s="483" t="s">
        <v>59</v>
      </c>
      <c r="N112" s="490">
        <v>105.25</v>
      </c>
    </row>
    <row r="113" spans="1:14" ht="24" customHeight="1">
      <c r="A113" s="776"/>
      <c r="B113" s="779"/>
      <c r="C113" s="779"/>
      <c r="D113" s="11" t="s">
        <v>100</v>
      </c>
      <c r="E113" s="487" t="s">
        <v>59</v>
      </c>
      <c r="F113" s="487" t="s">
        <v>59</v>
      </c>
      <c r="G113" s="487" t="s">
        <v>59</v>
      </c>
      <c r="H113" s="487">
        <f>ROUND(0.25*K113,0)</f>
        <v>91</v>
      </c>
      <c r="I113" s="487" t="s">
        <v>59</v>
      </c>
      <c r="J113" s="487" t="s">
        <v>59</v>
      </c>
      <c r="K113" s="487">
        <v>362</v>
      </c>
      <c r="L113" s="487" t="s">
        <v>59</v>
      </c>
      <c r="M113" s="487">
        <v>369</v>
      </c>
      <c r="N113" s="491">
        <v>369</v>
      </c>
    </row>
    <row r="114" spans="1:14" ht="24" customHeight="1">
      <c r="A114" s="776"/>
      <c r="B114" s="779"/>
      <c r="C114" s="779"/>
      <c r="D114" s="11" t="s">
        <v>99</v>
      </c>
      <c r="E114" s="797">
        <v>0</v>
      </c>
      <c r="F114" s="797"/>
      <c r="G114" s="797"/>
      <c r="H114" s="797"/>
      <c r="I114" s="797"/>
      <c r="J114" s="797"/>
      <c r="K114" s="797"/>
      <c r="L114" s="797"/>
      <c r="M114" s="797"/>
      <c r="N114" s="798"/>
    </row>
    <row r="115" spans="1:14" ht="24" customHeight="1" thickBot="1">
      <c r="A115" s="777"/>
      <c r="B115" s="780"/>
      <c r="C115" s="780"/>
      <c r="D115" s="12" t="s">
        <v>16</v>
      </c>
      <c r="E115" s="488" t="s">
        <v>59</v>
      </c>
      <c r="F115" s="488" t="s">
        <v>59</v>
      </c>
      <c r="G115" s="488" t="s">
        <v>59</v>
      </c>
      <c r="H115" s="488" t="s">
        <v>321</v>
      </c>
      <c r="I115" s="488" t="s">
        <v>321</v>
      </c>
      <c r="J115" s="488" t="s">
        <v>321</v>
      </c>
      <c r="K115" s="488" t="s">
        <v>321</v>
      </c>
      <c r="L115" s="488" t="s">
        <v>321</v>
      </c>
      <c r="M115" s="488" t="s">
        <v>321</v>
      </c>
      <c r="N115" s="492" t="s">
        <v>321</v>
      </c>
    </row>
    <row r="116" spans="1:14" ht="24" customHeight="1">
      <c r="A116" s="775"/>
      <c r="B116" s="778" t="s">
        <v>77</v>
      </c>
      <c r="C116" s="778" t="s">
        <v>78</v>
      </c>
      <c r="D116" s="10" t="s">
        <v>58</v>
      </c>
      <c r="E116" s="483">
        <v>0</v>
      </c>
      <c r="F116" s="483">
        <v>0</v>
      </c>
      <c r="G116" s="483">
        <v>0</v>
      </c>
      <c r="H116" s="484">
        <v>1.7</v>
      </c>
      <c r="I116" s="483" t="s">
        <v>59</v>
      </c>
      <c r="J116" s="483" t="s">
        <v>59</v>
      </c>
      <c r="K116" s="483" t="s">
        <v>59</v>
      </c>
      <c r="L116" s="483" t="s">
        <v>59</v>
      </c>
      <c r="M116" s="483" t="s">
        <v>59</v>
      </c>
      <c r="N116" s="490">
        <v>1.7</v>
      </c>
    </row>
    <row r="117" spans="1:14" ht="24" customHeight="1">
      <c r="A117" s="776"/>
      <c r="B117" s="779"/>
      <c r="C117" s="779"/>
      <c r="D117" s="11" t="s">
        <v>100</v>
      </c>
      <c r="E117" s="487" t="s">
        <v>59</v>
      </c>
      <c r="F117" s="487" t="s">
        <v>59</v>
      </c>
      <c r="G117" s="487" t="s">
        <v>59</v>
      </c>
      <c r="H117" s="487">
        <v>3</v>
      </c>
      <c r="I117" s="487" t="s">
        <v>59</v>
      </c>
      <c r="J117" s="487" t="s">
        <v>59</v>
      </c>
      <c r="K117" s="487">
        <v>12</v>
      </c>
      <c r="L117" s="487" t="s">
        <v>59</v>
      </c>
      <c r="M117" s="487">
        <v>12</v>
      </c>
      <c r="N117" s="491">
        <v>12</v>
      </c>
    </row>
    <row r="118" spans="1:14" ht="24" customHeight="1">
      <c r="A118" s="776"/>
      <c r="B118" s="779"/>
      <c r="C118" s="779"/>
      <c r="D118" s="11" t="s">
        <v>99</v>
      </c>
      <c r="E118" s="797">
        <v>0</v>
      </c>
      <c r="F118" s="797"/>
      <c r="G118" s="797"/>
      <c r="H118" s="797"/>
      <c r="I118" s="797"/>
      <c r="J118" s="797"/>
      <c r="K118" s="797"/>
      <c r="L118" s="797"/>
      <c r="M118" s="797"/>
      <c r="N118" s="798"/>
    </row>
    <row r="119" spans="1:14" ht="24" customHeight="1" thickBot="1">
      <c r="A119" s="777"/>
      <c r="B119" s="780"/>
      <c r="C119" s="780"/>
      <c r="D119" s="12" t="s">
        <v>16</v>
      </c>
      <c r="E119" s="488" t="s">
        <v>59</v>
      </c>
      <c r="F119" s="488" t="s">
        <v>59</v>
      </c>
      <c r="G119" s="488" t="s">
        <v>59</v>
      </c>
      <c r="H119" s="488">
        <v>1.7</v>
      </c>
      <c r="I119" s="488">
        <v>3.4</v>
      </c>
      <c r="J119" s="488">
        <v>3.42</v>
      </c>
      <c r="K119" s="488">
        <v>3.43</v>
      </c>
      <c r="L119" s="488">
        <v>3.43</v>
      </c>
      <c r="M119" s="488">
        <v>3.43</v>
      </c>
      <c r="N119" s="492">
        <v>3.43</v>
      </c>
    </row>
    <row r="120" spans="1:14" ht="24" customHeight="1">
      <c r="A120" s="775"/>
      <c r="B120" s="778" t="s">
        <v>79</v>
      </c>
      <c r="C120" s="778" t="s">
        <v>24</v>
      </c>
      <c r="D120" s="10" t="s">
        <v>58</v>
      </c>
      <c r="E120" s="117">
        <v>0</v>
      </c>
      <c r="F120" s="117">
        <v>0</v>
      </c>
      <c r="G120" s="117">
        <v>18</v>
      </c>
      <c r="H120" s="116">
        <v>106</v>
      </c>
      <c r="I120" s="117" t="s">
        <v>59</v>
      </c>
      <c r="J120" s="117" t="s">
        <v>59</v>
      </c>
      <c r="K120" s="117" t="s">
        <v>59</v>
      </c>
      <c r="L120" s="117" t="s">
        <v>59</v>
      </c>
      <c r="M120" s="117" t="s">
        <v>59</v>
      </c>
      <c r="N120" s="482">
        <v>106</v>
      </c>
    </row>
    <row r="121" spans="1:14" ht="24" customHeight="1">
      <c r="A121" s="776"/>
      <c r="B121" s="779"/>
      <c r="C121" s="779"/>
      <c r="D121" s="11" t="s">
        <v>100</v>
      </c>
      <c r="E121" s="474" t="s">
        <v>59</v>
      </c>
      <c r="F121" s="474" t="s">
        <v>59</v>
      </c>
      <c r="G121" s="474" t="s">
        <v>59</v>
      </c>
      <c r="H121" s="474">
        <v>19</v>
      </c>
      <c r="I121" s="474" t="s">
        <v>59</v>
      </c>
      <c r="J121" s="474" t="s">
        <v>59</v>
      </c>
      <c r="K121" s="474">
        <v>75</v>
      </c>
      <c r="L121" s="474" t="s">
        <v>59</v>
      </c>
      <c r="M121" s="474">
        <v>77</v>
      </c>
      <c r="N121" s="475">
        <v>77</v>
      </c>
    </row>
    <row r="122" spans="1:15" ht="24" customHeight="1">
      <c r="A122" s="776"/>
      <c r="B122" s="779"/>
      <c r="C122" s="779"/>
      <c r="D122" s="11" t="s">
        <v>99</v>
      </c>
      <c r="E122" s="799">
        <v>0</v>
      </c>
      <c r="F122" s="799"/>
      <c r="G122" s="799"/>
      <c r="H122" s="799"/>
      <c r="I122" s="799"/>
      <c r="J122" s="799"/>
      <c r="K122" s="799"/>
      <c r="L122" s="799"/>
      <c r="M122" s="799"/>
      <c r="N122" s="800"/>
      <c r="O122" s="164"/>
    </row>
    <row r="123" spans="1:15" ht="24" customHeight="1" thickBot="1">
      <c r="A123" s="777"/>
      <c r="B123" s="780"/>
      <c r="C123" s="780"/>
      <c r="D123" s="12" t="s">
        <v>16</v>
      </c>
      <c r="E123" s="118" t="s">
        <v>59</v>
      </c>
      <c r="F123" s="118" t="s">
        <v>59</v>
      </c>
      <c r="G123" s="118" t="s">
        <v>59</v>
      </c>
      <c r="H123" s="118">
        <v>106</v>
      </c>
      <c r="I123" s="118">
        <v>180</v>
      </c>
      <c r="J123" s="118">
        <v>180</v>
      </c>
      <c r="K123" s="118">
        <v>180</v>
      </c>
      <c r="L123" s="118">
        <v>180</v>
      </c>
      <c r="M123" s="118">
        <v>180</v>
      </c>
      <c r="N123" s="406">
        <v>180</v>
      </c>
      <c r="O123" s="164"/>
    </row>
    <row r="124" spans="1:15" ht="15" customHeight="1">
      <c r="A124" s="781" t="s">
        <v>80</v>
      </c>
      <c r="B124" s="782"/>
      <c r="C124" s="782"/>
      <c r="D124" s="782"/>
      <c r="E124" s="782"/>
      <c r="F124" s="782"/>
      <c r="G124" s="782"/>
      <c r="H124" s="782"/>
      <c r="I124" s="782"/>
      <c r="J124" s="782"/>
      <c r="K124" s="782"/>
      <c r="L124" s="782"/>
      <c r="M124" s="782"/>
      <c r="N124" s="783"/>
      <c r="O124" s="164"/>
    </row>
    <row r="125" spans="1:15" ht="15" thickBot="1">
      <c r="A125" s="784" t="s">
        <v>23</v>
      </c>
      <c r="B125" s="821"/>
      <c r="C125" s="821"/>
      <c r="D125" s="821"/>
      <c r="E125" s="821"/>
      <c r="F125" s="821"/>
      <c r="G125" s="821"/>
      <c r="H125" s="821"/>
      <c r="I125" s="821"/>
      <c r="J125" s="821"/>
      <c r="K125" s="821"/>
      <c r="L125" s="821"/>
      <c r="M125" s="821"/>
      <c r="N125" s="826"/>
      <c r="O125" s="164"/>
    </row>
    <row r="126" spans="1:15" ht="23.25" customHeight="1">
      <c r="A126" s="775"/>
      <c r="B126" s="778" t="s">
        <v>81</v>
      </c>
      <c r="C126" s="778" t="s">
        <v>24</v>
      </c>
      <c r="D126" s="10" t="s">
        <v>58</v>
      </c>
      <c r="E126" s="117">
        <v>0</v>
      </c>
      <c r="F126" s="117">
        <v>0</v>
      </c>
      <c r="G126" s="117">
        <v>18</v>
      </c>
      <c r="H126" s="116">
        <v>102</v>
      </c>
      <c r="I126" s="117" t="s">
        <v>59</v>
      </c>
      <c r="J126" s="117" t="s">
        <v>59</v>
      </c>
      <c r="K126" s="117" t="s">
        <v>59</v>
      </c>
      <c r="L126" s="117" t="s">
        <v>59</v>
      </c>
      <c r="M126" s="117" t="s">
        <v>59</v>
      </c>
      <c r="N126" s="482">
        <v>102</v>
      </c>
      <c r="O126" s="164"/>
    </row>
    <row r="127" spans="1:15" ht="24" customHeight="1">
      <c r="A127" s="776"/>
      <c r="B127" s="779"/>
      <c r="C127" s="779"/>
      <c r="D127" s="11" t="s">
        <v>100</v>
      </c>
      <c r="E127" s="474" t="s">
        <v>59</v>
      </c>
      <c r="F127" s="474" t="s">
        <v>59</v>
      </c>
      <c r="G127" s="474" t="s">
        <v>59</v>
      </c>
      <c r="H127" s="474">
        <v>240</v>
      </c>
      <c r="I127" s="474" t="s">
        <v>59</v>
      </c>
      <c r="J127" s="474" t="s">
        <v>59</v>
      </c>
      <c r="K127" s="474">
        <v>960</v>
      </c>
      <c r="L127" s="474" t="s">
        <v>59</v>
      </c>
      <c r="M127" s="474">
        <v>979</v>
      </c>
      <c r="N127" s="475">
        <v>979</v>
      </c>
      <c r="O127" s="164"/>
    </row>
    <row r="128" spans="1:15" ht="23.25" customHeight="1">
      <c r="A128" s="776"/>
      <c r="B128" s="779"/>
      <c r="C128" s="779"/>
      <c r="D128" s="11" t="s">
        <v>99</v>
      </c>
      <c r="E128" s="799">
        <v>0</v>
      </c>
      <c r="F128" s="799"/>
      <c r="G128" s="799"/>
      <c r="H128" s="799"/>
      <c r="I128" s="799"/>
      <c r="J128" s="799"/>
      <c r="K128" s="799"/>
      <c r="L128" s="799"/>
      <c r="M128" s="799"/>
      <c r="N128" s="800"/>
      <c r="O128" s="164"/>
    </row>
    <row r="129" spans="1:15" ht="27" customHeight="1" thickBot="1">
      <c r="A129" s="777"/>
      <c r="B129" s="780"/>
      <c r="C129" s="780"/>
      <c r="D129" s="12" t="s">
        <v>16</v>
      </c>
      <c r="E129" s="118" t="s">
        <v>59</v>
      </c>
      <c r="F129" s="118" t="s">
        <v>59</v>
      </c>
      <c r="G129" s="118" t="s">
        <v>59</v>
      </c>
      <c r="H129" s="118">
        <v>102</v>
      </c>
      <c r="I129" s="118">
        <v>240</v>
      </c>
      <c r="J129" s="118">
        <v>371</v>
      </c>
      <c r="K129" s="118">
        <v>371</v>
      </c>
      <c r="L129" s="118">
        <v>371</v>
      </c>
      <c r="M129" s="118">
        <v>371</v>
      </c>
      <c r="N129" s="406">
        <v>371</v>
      </c>
      <c r="O129" s="164"/>
    </row>
    <row r="130" spans="1:15" ht="15" customHeight="1">
      <c r="A130" s="775"/>
      <c r="B130" s="778" t="s">
        <v>61</v>
      </c>
      <c r="C130" s="778" t="s">
        <v>24</v>
      </c>
      <c r="D130" s="10" t="s">
        <v>58</v>
      </c>
      <c r="E130" s="117">
        <v>0</v>
      </c>
      <c r="F130" s="117">
        <v>0</v>
      </c>
      <c r="G130" s="117">
        <v>18</v>
      </c>
      <c r="H130" s="116">
        <v>102</v>
      </c>
      <c r="I130" s="117" t="s">
        <v>59</v>
      </c>
      <c r="J130" s="117" t="s">
        <v>59</v>
      </c>
      <c r="K130" s="117" t="s">
        <v>59</v>
      </c>
      <c r="L130" s="117" t="s">
        <v>59</v>
      </c>
      <c r="M130" s="117" t="s">
        <v>59</v>
      </c>
      <c r="N130" s="482">
        <v>102</v>
      </c>
      <c r="O130" s="164"/>
    </row>
    <row r="131" spans="1:15" ht="24" customHeight="1">
      <c r="A131" s="776"/>
      <c r="B131" s="779"/>
      <c r="C131" s="779"/>
      <c r="D131" s="11" t="s">
        <v>100</v>
      </c>
      <c r="E131" s="474" t="s">
        <v>59</v>
      </c>
      <c r="F131" s="474" t="s">
        <v>59</v>
      </c>
      <c r="G131" s="474" t="s">
        <v>59</v>
      </c>
      <c r="H131" s="474">
        <v>75</v>
      </c>
      <c r="I131" s="474" t="s">
        <v>59</v>
      </c>
      <c r="J131" s="474" t="s">
        <v>59</v>
      </c>
      <c r="K131" s="474">
        <v>300</v>
      </c>
      <c r="L131" s="474" t="s">
        <v>59</v>
      </c>
      <c r="M131" s="474">
        <v>306</v>
      </c>
      <c r="N131" s="475">
        <v>306</v>
      </c>
      <c r="O131" s="164"/>
    </row>
    <row r="132" spans="1:15" ht="18" customHeight="1">
      <c r="A132" s="776"/>
      <c r="B132" s="779"/>
      <c r="C132" s="779"/>
      <c r="D132" s="11" t="s">
        <v>99</v>
      </c>
      <c r="E132" s="799">
        <v>0</v>
      </c>
      <c r="F132" s="799"/>
      <c r="G132" s="799"/>
      <c r="H132" s="799"/>
      <c r="I132" s="799"/>
      <c r="J132" s="799"/>
      <c r="K132" s="799"/>
      <c r="L132" s="799"/>
      <c r="M132" s="799"/>
      <c r="N132" s="800"/>
      <c r="O132" s="164"/>
    </row>
    <row r="133" spans="1:15" ht="24" customHeight="1" thickBot="1">
      <c r="A133" s="777"/>
      <c r="B133" s="780"/>
      <c r="C133" s="780"/>
      <c r="D133" s="12" t="s">
        <v>16</v>
      </c>
      <c r="E133" s="118" t="s">
        <v>59</v>
      </c>
      <c r="F133" s="118" t="s">
        <v>59</v>
      </c>
      <c r="G133" s="118" t="s">
        <v>59</v>
      </c>
      <c r="H133" s="118">
        <v>102</v>
      </c>
      <c r="I133" s="118">
        <v>240</v>
      </c>
      <c r="J133" s="118">
        <v>371</v>
      </c>
      <c r="K133" s="118">
        <v>371</v>
      </c>
      <c r="L133" s="118">
        <v>371</v>
      </c>
      <c r="M133" s="118">
        <v>371</v>
      </c>
      <c r="N133" s="406">
        <v>371</v>
      </c>
      <c r="O133" s="164"/>
    </row>
    <row r="134" spans="1:15" ht="15" customHeight="1">
      <c r="A134" s="775"/>
      <c r="B134" s="778" t="s">
        <v>82</v>
      </c>
      <c r="C134" s="778" t="s">
        <v>24</v>
      </c>
      <c r="D134" s="10" t="s">
        <v>58</v>
      </c>
      <c r="E134" s="117">
        <v>0</v>
      </c>
      <c r="F134" s="117">
        <v>0</v>
      </c>
      <c r="G134" s="117">
        <v>18</v>
      </c>
      <c r="H134" s="116">
        <v>95</v>
      </c>
      <c r="I134" s="117" t="s">
        <v>59</v>
      </c>
      <c r="J134" s="117" t="s">
        <v>59</v>
      </c>
      <c r="K134" s="117" t="s">
        <v>59</v>
      </c>
      <c r="L134" s="117" t="s">
        <v>59</v>
      </c>
      <c r="M134" s="117" t="s">
        <v>59</v>
      </c>
      <c r="N134" s="482">
        <v>95</v>
      </c>
      <c r="O134" s="164"/>
    </row>
    <row r="135" spans="1:15" ht="23.25" customHeight="1">
      <c r="A135" s="776"/>
      <c r="B135" s="779"/>
      <c r="C135" s="779"/>
      <c r="D135" s="11" t="s">
        <v>100</v>
      </c>
      <c r="E135" s="474" t="s">
        <v>59</v>
      </c>
      <c r="F135" s="474" t="s">
        <v>59</v>
      </c>
      <c r="G135" s="474" t="s">
        <v>59</v>
      </c>
      <c r="H135" s="474">
        <v>168</v>
      </c>
      <c r="I135" s="474" t="s">
        <v>59</v>
      </c>
      <c r="J135" s="474" t="s">
        <v>59</v>
      </c>
      <c r="K135" s="474">
        <v>672</v>
      </c>
      <c r="L135" s="474" t="s">
        <v>59</v>
      </c>
      <c r="M135" s="474">
        <v>685</v>
      </c>
      <c r="N135" s="475">
        <v>685</v>
      </c>
      <c r="O135" s="164"/>
    </row>
    <row r="136" spans="1:15" ht="23.25" customHeight="1">
      <c r="A136" s="776"/>
      <c r="B136" s="779"/>
      <c r="C136" s="779"/>
      <c r="D136" s="11" t="s">
        <v>99</v>
      </c>
      <c r="E136" s="799">
        <v>0</v>
      </c>
      <c r="F136" s="799"/>
      <c r="G136" s="799"/>
      <c r="H136" s="799"/>
      <c r="I136" s="799"/>
      <c r="J136" s="799"/>
      <c r="K136" s="799"/>
      <c r="L136" s="799"/>
      <c r="M136" s="799"/>
      <c r="N136" s="800"/>
      <c r="O136" s="164"/>
    </row>
    <row r="137" spans="1:15" ht="24" customHeight="1" thickBot="1">
      <c r="A137" s="777"/>
      <c r="B137" s="780"/>
      <c r="C137" s="780"/>
      <c r="D137" s="12" t="s">
        <v>16</v>
      </c>
      <c r="E137" s="118" t="s">
        <v>59</v>
      </c>
      <c r="F137" s="118" t="s">
        <v>59</v>
      </c>
      <c r="G137" s="118" t="s">
        <v>59</v>
      </c>
      <c r="H137" s="118">
        <v>95</v>
      </c>
      <c r="I137" s="118">
        <v>239</v>
      </c>
      <c r="J137" s="118">
        <v>370</v>
      </c>
      <c r="K137" s="118">
        <v>370</v>
      </c>
      <c r="L137" s="118">
        <v>370</v>
      </c>
      <c r="M137" s="118">
        <v>370</v>
      </c>
      <c r="N137" s="406">
        <v>370</v>
      </c>
      <c r="O137" s="164"/>
    </row>
    <row r="138" spans="1:15" ht="15" thickBot="1">
      <c r="A138" s="791" t="s">
        <v>29</v>
      </c>
      <c r="B138" s="792"/>
      <c r="C138" s="792"/>
      <c r="D138" s="792"/>
      <c r="E138" s="792"/>
      <c r="F138" s="792"/>
      <c r="G138" s="792"/>
      <c r="H138" s="792"/>
      <c r="I138" s="792"/>
      <c r="J138" s="792"/>
      <c r="K138" s="792"/>
      <c r="L138" s="792"/>
      <c r="M138" s="792"/>
      <c r="N138" s="793"/>
      <c r="O138" s="164"/>
    </row>
    <row r="139" spans="1:15" ht="15" customHeight="1">
      <c r="A139" s="772" t="s">
        <v>700</v>
      </c>
      <c r="B139" s="778" t="s">
        <v>76</v>
      </c>
      <c r="C139" s="778" t="s">
        <v>69</v>
      </c>
      <c r="D139" s="10" t="s">
        <v>58</v>
      </c>
      <c r="E139" s="483">
        <v>0</v>
      </c>
      <c r="F139" s="483">
        <v>0</v>
      </c>
      <c r="G139" s="483">
        <v>0</v>
      </c>
      <c r="H139" s="484">
        <v>206.62</v>
      </c>
      <c r="I139" s="483" t="s">
        <v>59</v>
      </c>
      <c r="J139" s="483" t="s">
        <v>59</v>
      </c>
      <c r="K139" s="483" t="s">
        <v>59</v>
      </c>
      <c r="L139" s="483" t="s">
        <v>59</v>
      </c>
      <c r="M139" s="483" t="s">
        <v>59</v>
      </c>
      <c r="N139" s="490">
        <v>206.62</v>
      </c>
      <c r="O139" s="164"/>
    </row>
    <row r="140" spans="1:15" ht="22.5">
      <c r="A140" s="773"/>
      <c r="B140" s="779"/>
      <c r="C140" s="779"/>
      <c r="D140" s="11" t="s">
        <v>100</v>
      </c>
      <c r="E140" s="487" t="s">
        <v>59</v>
      </c>
      <c r="F140" s="487" t="s">
        <v>59</v>
      </c>
      <c r="G140" s="487" t="s">
        <v>59</v>
      </c>
      <c r="H140" s="487">
        <v>534</v>
      </c>
      <c r="I140" s="487" t="s">
        <v>59</v>
      </c>
      <c r="J140" s="487" t="s">
        <v>59</v>
      </c>
      <c r="K140" s="487">
        <v>2137</v>
      </c>
      <c r="L140" s="487" t="s">
        <v>59</v>
      </c>
      <c r="M140" s="487">
        <v>2180</v>
      </c>
      <c r="N140" s="491">
        <v>2180</v>
      </c>
      <c r="O140" s="164"/>
    </row>
    <row r="141" spans="1:15" ht="22.5">
      <c r="A141" s="773"/>
      <c r="B141" s="779"/>
      <c r="C141" s="779"/>
      <c r="D141" s="11" t="s">
        <v>99</v>
      </c>
      <c r="E141" s="797">
        <v>0</v>
      </c>
      <c r="F141" s="797"/>
      <c r="G141" s="797"/>
      <c r="H141" s="797"/>
      <c r="I141" s="797"/>
      <c r="J141" s="797"/>
      <c r="K141" s="797"/>
      <c r="L141" s="797"/>
      <c r="M141" s="797"/>
      <c r="N141" s="798"/>
      <c r="O141" s="164"/>
    </row>
    <row r="142" spans="1:15" ht="23.25" thickBot="1">
      <c r="A142" s="774"/>
      <c r="B142" s="780"/>
      <c r="C142" s="780"/>
      <c r="D142" s="12" t="s">
        <v>16</v>
      </c>
      <c r="E142" s="488" t="s">
        <v>59</v>
      </c>
      <c r="F142" s="488" t="s">
        <v>59</v>
      </c>
      <c r="G142" s="488" t="s">
        <v>59</v>
      </c>
      <c r="H142" s="488">
        <v>206.62</v>
      </c>
      <c r="I142" s="488">
        <v>288</v>
      </c>
      <c r="J142" s="488">
        <v>345</v>
      </c>
      <c r="K142" s="488">
        <v>423</v>
      </c>
      <c r="L142" s="488">
        <v>424.17</v>
      </c>
      <c r="M142" s="488">
        <v>424.17</v>
      </c>
      <c r="N142" s="492">
        <v>424.17</v>
      </c>
      <c r="O142" s="164"/>
    </row>
    <row r="143" spans="1:15" ht="15">
      <c r="A143" s="775"/>
      <c r="B143" s="778" t="s">
        <v>20</v>
      </c>
      <c r="C143" s="778" t="s">
        <v>69</v>
      </c>
      <c r="D143" s="10" t="s">
        <v>58</v>
      </c>
      <c r="E143" s="483">
        <v>0</v>
      </c>
      <c r="F143" s="483">
        <v>0</v>
      </c>
      <c r="G143" s="483">
        <v>0</v>
      </c>
      <c r="H143" s="484">
        <v>97.65</v>
      </c>
      <c r="I143" s="483" t="s">
        <v>59</v>
      </c>
      <c r="J143" s="483" t="s">
        <v>59</v>
      </c>
      <c r="K143" s="483" t="s">
        <v>59</v>
      </c>
      <c r="L143" s="483" t="s">
        <v>59</v>
      </c>
      <c r="M143" s="483" t="s">
        <v>59</v>
      </c>
      <c r="N143" s="490">
        <v>97.65</v>
      </c>
      <c r="O143" s="164"/>
    </row>
    <row r="144" spans="1:15" ht="22.5">
      <c r="A144" s="776"/>
      <c r="B144" s="779"/>
      <c r="C144" s="779"/>
      <c r="D144" s="11" t="s">
        <v>100</v>
      </c>
      <c r="E144" s="487" t="s">
        <v>59</v>
      </c>
      <c r="F144" s="487" t="s">
        <v>59</v>
      </c>
      <c r="G144" s="487" t="s">
        <v>59</v>
      </c>
      <c r="H144" s="487">
        <v>264</v>
      </c>
      <c r="I144" s="487" t="s">
        <v>59</v>
      </c>
      <c r="J144" s="487" t="s">
        <v>59</v>
      </c>
      <c r="K144" s="487">
        <v>1054</v>
      </c>
      <c r="L144" s="487" t="s">
        <v>59</v>
      </c>
      <c r="M144" s="487">
        <v>1075</v>
      </c>
      <c r="N144" s="491">
        <v>1075</v>
      </c>
      <c r="O144" s="164"/>
    </row>
    <row r="145" spans="1:15" ht="22.5">
      <c r="A145" s="776"/>
      <c r="B145" s="779"/>
      <c r="C145" s="779"/>
      <c r="D145" s="11" t="s">
        <v>99</v>
      </c>
      <c r="E145" s="797">
        <v>0</v>
      </c>
      <c r="F145" s="797"/>
      <c r="G145" s="797"/>
      <c r="H145" s="797"/>
      <c r="I145" s="797"/>
      <c r="J145" s="797"/>
      <c r="K145" s="797"/>
      <c r="L145" s="797"/>
      <c r="M145" s="797"/>
      <c r="N145" s="798"/>
      <c r="O145" s="164"/>
    </row>
    <row r="146" spans="1:15" ht="23.25" thickBot="1">
      <c r="A146" s="777"/>
      <c r="B146" s="780"/>
      <c r="C146" s="780"/>
      <c r="D146" s="12" t="s">
        <v>16</v>
      </c>
      <c r="E146" s="488" t="s">
        <v>59</v>
      </c>
      <c r="F146" s="488" t="s">
        <v>59</v>
      </c>
      <c r="G146" s="488" t="s">
        <v>59</v>
      </c>
      <c r="H146" s="488" t="s">
        <v>321</v>
      </c>
      <c r="I146" s="488" t="s">
        <v>321</v>
      </c>
      <c r="J146" s="488" t="s">
        <v>321</v>
      </c>
      <c r="K146" s="488" t="s">
        <v>321</v>
      </c>
      <c r="L146" s="488" t="s">
        <v>321</v>
      </c>
      <c r="M146" s="488" t="s">
        <v>321</v>
      </c>
      <c r="N146" s="492" t="s">
        <v>321</v>
      </c>
      <c r="O146" s="164"/>
    </row>
    <row r="147" spans="1:15" ht="15">
      <c r="A147" s="775"/>
      <c r="B147" s="778" t="s">
        <v>70</v>
      </c>
      <c r="C147" s="778" t="s">
        <v>69</v>
      </c>
      <c r="D147" s="10" t="s">
        <v>58</v>
      </c>
      <c r="E147" s="483">
        <v>0</v>
      </c>
      <c r="F147" s="483">
        <v>0</v>
      </c>
      <c r="G147" s="483">
        <v>0</v>
      </c>
      <c r="H147" s="484">
        <v>108.97</v>
      </c>
      <c r="I147" s="483" t="s">
        <v>59</v>
      </c>
      <c r="J147" s="483" t="s">
        <v>59</v>
      </c>
      <c r="K147" s="483" t="s">
        <v>59</v>
      </c>
      <c r="L147" s="483" t="s">
        <v>59</v>
      </c>
      <c r="M147" s="483" t="s">
        <v>59</v>
      </c>
      <c r="N147" s="490">
        <v>108.97</v>
      </c>
      <c r="O147" s="164"/>
    </row>
    <row r="148" spans="1:15" ht="22.5">
      <c r="A148" s="776"/>
      <c r="B148" s="779"/>
      <c r="C148" s="779"/>
      <c r="D148" s="11" t="s">
        <v>100</v>
      </c>
      <c r="E148" s="487" t="s">
        <v>59</v>
      </c>
      <c r="F148" s="487" t="s">
        <v>59</v>
      </c>
      <c r="G148" s="487" t="s">
        <v>59</v>
      </c>
      <c r="H148" s="487">
        <v>271</v>
      </c>
      <c r="I148" s="487" t="s">
        <v>59</v>
      </c>
      <c r="J148" s="487" t="s">
        <v>59</v>
      </c>
      <c r="K148" s="487">
        <v>1083</v>
      </c>
      <c r="L148" s="487" t="s">
        <v>59</v>
      </c>
      <c r="M148" s="487">
        <v>1105</v>
      </c>
      <c r="N148" s="491">
        <v>1105</v>
      </c>
      <c r="O148" s="164"/>
    </row>
    <row r="149" spans="1:15" ht="22.5">
      <c r="A149" s="776"/>
      <c r="B149" s="779"/>
      <c r="C149" s="779"/>
      <c r="D149" s="11" t="s">
        <v>99</v>
      </c>
      <c r="E149" s="797">
        <v>0</v>
      </c>
      <c r="F149" s="797"/>
      <c r="G149" s="797"/>
      <c r="H149" s="797"/>
      <c r="I149" s="797"/>
      <c r="J149" s="797"/>
      <c r="K149" s="797"/>
      <c r="L149" s="797"/>
      <c r="M149" s="797"/>
      <c r="N149" s="798"/>
      <c r="O149" s="164"/>
    </row>
    <row r="150" spans="1:15" ht="23.25" thickBot="1">
      <c r="A150" s="777"/>
      <c r="B150" s="780"/>
      <c r="C150" s="780"/>
      <c r="D150" s="12" t="s">
        <v>16</v>
      </c>
      <c r="E150" s="488" t="s">
        <v>59</v>
      </c>
      <c r="F150" s="488" t="s">
        <v>59</v>
      </c>
      <c r="G150" s="488" t="s">
        <v>59</v>
      </c>
      <c r="H150" s="488" t="s">
        <v>321</v>
      </c>
      <c r="I150" s="488" t="s">
        <v>321</v>
      </c>
      <c r="J150" s="488" t="s">
        <v>321</v>
      </c>
      <c r="K150" s="488" t="s">
        <v>321</v>
      </c>
      <c r="L150" s="488" t="s">
        <v>321</v>
      </c>
      <c r="M150" s="488" t="s">
        <v>321</v>
      </c>
      <c r="N150" s="492" t="s">
        <v>321</v>
      </c>
      <c r="O150" s="164"/>
    </row>
    <row r="151" spans="1:15" ht="15" customHeight="1">
      <c r="A151" s="775"/>
      <c r="B151" s="778" t="s">
        <v>77</v>
      </c>
      <c r="C151" s="778" t="s">
        <v>78</v>
      </c>
      <c r="D151" s="10" t="s">
        <v>58</v>
      </c>
      <c r="E151" s="483">
        <v>0</v>
      </c>
      <c r="F151" s="483">
        <v>0</v>
      </c>
      <c r="G151" s="483">
        <v>0</v>
      </c>
      <c r="H151" s="484">
        <v>3</v>
      </c>
      <c r="I151" s="483" t="s">
        <v>59</v>
      </c>
      <c r="J151" s="483" t="s">
        <v>59</v>
      </c>
      <c r="K151" s="483" t="s">
        <v>59</v>
      </c>
      <c r="L151" s="483" t="s">
        <v>59</v>
      </c>
      <c r="M151" s="483" t="s">
        <v>59</v>
      </c>
      <c r="N151" s="490">
        <v>3</v>
      </c>
      <c r="O151" s="164"/>
    </row>
    <row r="152" spans="1:15" ht="22.5">
      <c r="A152" s="776"/>
      <c r="B152" s="779"/>
      <c r="C152" s="779"/>
      <c r="D152" s="11" t="s">
        <v>100</v>
      </c>
      <c r="E152" s="487" t="s">
        <v>59</v>
      </c>
      <c r="F152" s="487" t="s">
        <v>59</v>
      </c>
      <c r="G152" s="487" t="s">
        <v>59</v>
      </c>
      <c r="H152" s="487">
        <v>10</v>
      </c>
      <c r="I152" s="487" t="s">
        <v>59</v>
      </c>
      <c r="J152" s="487" t="s">
        <v>59</v>
      </c>
      <c r="K152" s="487">
        <v>38</v>
      </c>
      <c r="L152" s="487" t="s">
        <v>59</v>
      </c>
      <c r="M152" s="487">
        <v>39</v>
      </c>
      <c r="N152" s="491">
        <v>39</v>
      </c>
      <c r="O152" s="164"/>
    </row>
    <row r="153" spans="1:15" ht="22.5">
      <c r="A153" s="776"/>
      <c r="B153" s="779"/>
      <c r="C153" s="779"/>
      <c r="D153" s="11" t="s">
        <v>99</v>
      </c>
      <c r="E153" s="797">
        <v>0</v>
      </c>
      <c r="F153" s="797"/>
      <c r="G153" s="797"/>
      <c r="H153" s="797"/>
      <c r="I153" s="797"/>
      <c r="J153" s="797"/>
      <c r="K153" s="797"/>
      <c r="L153" s="797"/>
      <c r="M153" s="797"/>
      <c r="N153" s="798"/>
      <c r="O153" s="164"/>
    </row>
    <row r="154" spans="1:15" ht="23.25" thickBot="1">
      <c r="A154" s="777"/>
      <c r="B154" s="780"/>
      <c r="C154" s="780"/>
      <c r="D154" s="12" t="s">
        <v>16</v>
      </c>
      <c r="E154" s="488" t="s">
        <v>59</v>
      </c>
      <c r="F154" s="488" t="s">
        <v>59</v>
      </c>
      <c r="G154" s="488" t="s">
        <v>59</v>
      </c>
      <c r="H154" s="488">
        <v>3</v>
      </c>
      <c r="I154" s="488">
        <v>8.19</v>
      </c>
      <c r="J154" s="488">
        <v>14.31</v>
      </c>
      <c r="K154" s="488">
        <v>14.74</v>
      </c>
      <c r="L154" s="488">
        <v>14.74</v>
      </c>
      <c r="M154" s="488">
        <v>14.74</v>
      </c>
      <c r="N154" s="492">
        <v>14.74</v>
      </c>
      <c r="O154" s="164"/>
    </row>
    <row r="155" spans="1:15" ht="15">
      <c r="A155" s="775"/>
      <c r="B155" s="778" t="s">
        <v>79</v>
      </c>
      <c r="C155" s="778" t="s">
        <v>24</v>
      </c>
      <c r="D155" s="10" t="s">
        <v>58</v>
      </c>
      <c r="E155" s="483">
        <v>0</v>
      </c>
      <c r="F155" s="483">
        <v>0</v>
      </c>
      <c r="G155" s="483">
        <v>15</v>
      </c>
      <c r="H155" s="484">
        <v>96</v>
      </c>
      <c r="I155" s="483" t="s">
        <v>59</v>
      </c>
      <c r="J155" s="483" t="s">
        <v>59</v>
      </c>
      <c r="K155" s="483" t="s">
        <v>59</v>
      </c>
      <c r="L155" s="483" t="s">
        <v>59</v>
      </c>
      <c r="M155" s="483" t="s">
        <v>59</v>
      </c>
      <c r="N155" s="490">
        <v>96</v>
      </c>
      <c r="O155" s="164"/>
    </row>
    <row r="156" spans="1:15" ht="22.5">
      <c r="A156" s="776"/>
      <c r="B156" s="779"/>
      <c r="C156" s="779"/>
      <c r="D156" s="11" t="s">
        <v>100</v>
      </c>
      <c r="E156" s="487" t="s">
        <v>59</v>
      </c>
      <c r="F156" s="487" t="s">
        <v>59</v>
      </c>
      <c r="G156" s="487" t="s">
        <v>59</v>
      </c>
      <c r="H156" s="487">
        <v>56</v>
      </c>
      <c r="I156" s="487" t="s">
        <v>59</v>
      </c>
      <c r="J156" s="487" t="s">
        <v>59</v>
      </c>
      <c r="K156" s="487">
        <v>225</v>
      </c>
      <c r="L156" s="487" t="s">
        <v>59</v>
      </c>
      <c r="M156" s="487">
        <v>230</v>
      </c>
      <c r="N156" s="491">
        <v>230</v>
      </c>
      <c r="O156" s="164"/>
    </row>
    <row r="157" spans="1:15" ht="22.5">
      <c r="A157" s="776"/>
      <c r="B157" s="779"/>
      <c r="C157" s="779"/>
      <c r="D157" s="11" t="s">
        <v>99</v>
      </c>
      <c r="E157" s="797">
        <v>0</v>
      </c>
      <c r="F157" s="797"/>
      <c r="G157" s="797"/>
      <c r="H157" s="797"/>
      <c r="I157" s="797"/>
      <c r="J157" s="797"/>
      <c r="K157" s="797"/>
      <c r="L157" s="797"/>
      <c r="M157" s="797"/>
      <c r="N157" s="798"/>
      <c r="O157" s="164"/>
    </row>
    <row r="158" spans="1:15" ht="24" customHeight="1" thickBot="1">
      <c r="A158" s="777"/>
      <c r="B158" s="780"/>
      <c r="C158" s="780"/>
      <c r="D158" s="12" t="s">
        <v>16</v>
      </c>
      <c r="E158" s="488" t="s">
        <v>59</v>
      </c>
      <c r="F158" s="488" t="s">
        <v>59</v>
      </c>
      <c r="G158" s="488" t="s">
        <v>59</v>
      </c>
      <c r="H158" s="488">
        <v>96</v>
      </c>
      <c r="I158" s="488">
        <v>193</v>
      </c>
      <c r="J158" s="488">
        <v>325</v>
      </c>
      <c r="K158" s="488">
        <v>360</v>
      </c>
      <c r="L158" s="488">
        <v>360</v>
      </c>
      <c r="M158" s="488">
        <v>360</v>
      </c>
      <c r="N158" s="492">
        <v>360</v>
      </c>
      <c r="O158" s="164"/>
    </row>
    <row r="159" spans="1:15" ht="15" customHeight="1">
      <c r="A159" s="781" t="s">
        <v>83</v>
      </c>
      <c r="B159" s="782"/>
      <c r="C159" s="782"/>
      <c r="D159" s="782"/>
      <c r="E159" s="782"/>
      <c r="F159" s="782"/>
      <c r="G159" s="782"/>
      <c r="H159" s="782"/>
      <c r="I159" s="782"/>
      <c r="J159" s="782"/>
      <c r="K159" s="782"/>
      <c r="L159" s="782"/>
      <c r="M159" s="782"/>
      <c r="N159" s="783"/>
      <c r="O159" s="164"/>
    </row>
    <row r="160" spans="1:15" ht="15" thickBot="1">
      <c r="A160" s="784" t="s">
        <v>23</v>
      </c>
      <c r="B160" s="785"/>
      <c r="C160" s="785"/>
      <c r="D160" s="785"/>
      <c r="E160" s="785"/>
      <c r="F160" s="785"/>
      <c r="G160" s="785"/>
      <c r="H160" s="785"/>
      <c r="I160" s="785"/>
      <c r="J160" s="785"/>
      <c r="K160" s="785"/>
      <c r="L160" s="785"/>
      <c r="M160" s="785"/>
      <c r="N160" s="786"/>
      <c r="O160" s="164"/>
    </row>
    <row r="161" spans="1:15" ht="15" customHeight="1">
      <c r="A161" s="775"/>
      <c r="B161" s="778" t="s">
        <v>84</v>
      </c>
      <c r="C161" s="778" t="s">
        <v>24</v>
      </c>
      <c r="D161" s="10" t="s">
        <v>58</v>
      </c>
      <c r="E161" s="117">
        <v>0</v>
      </c>
      <c r="F161" s="117">
        <v>0</v>
      </c>
      <c r="G161" s="117">
        <v>45</v>
      </c>
      <c r="H161" s="117">
        <v>100</v>
      </c>
      <c r="I161" s="117" t="s">
        <v>59</v>
      </c>
      <c r="J161" s="117" t="s">
        <v>59</v>
      </c>
      <c r="K161" s="117" t="s">
        <v>59</v>
      </c>
      <c r="L161" s="117" t="s">
        <v>59</v>
      </c>
      <c r="M161" s="117" t="s">
        <v>59</v>
      </c>
      <c r="N161" s="470">
        <v>100</v>
      </c>
      <c r="O161" s="164"/>
    </row>
    <row r="162" spans="1:15" ht="23.25" customHeight="1">
      <c r="A162" s="776"/>
      <c r="B162" s="779"/>
      <c r="C162" s="779"/>
      <c r="D162" s="11" t="s">
        <v>100</v>
      </c>
      <c r="E162" s="474" t="s">
        <v>59</v>
      </c>
      <c r="F162" s="474" t="s">
        <v>59</v>
      </c>
      <c r="G162" s="474" t="s">
        <v>59</v>
      </c>
      <c r="H162" s="474">
        <v>240</v>
      </c>
      <c r="I162" s="474" t="s">
        <v>59</v>
      </c>
      <c r="J162" s="474" t="s">
        <v>59</v>
      </c>
      <c r="K162" s="474">
        <v>960</v>
      </c>
      <c r="L162" s="474" t="s">
        <v>59</v>
      </c>
      <c r="M162" s="474">
        <v>979</v>
      </c>
      <c r="N162" s="475">
        <v>979</v>
      </c>
      <c r="O162" s="164"/>
    </row>
    <row r="163" spans="1:15" ht="23.25" customHeight="1">
      <c r="A163" s="776"/>
      <c r="B163" s="779"/>
      <c r="C163" s="779"/>
      <c r="D163" s="11" t="s">
        <v>99</v>
      </c>
      <c r="E163" s="769">
        <v>0</v>
      </c>
      <c r="F163" s="824"/>
      <c r="G163" s="824"/>
      <c r="H163" s="824"/>
      <c r="I163" s="824"/>
      <c r="J163" s="824"/>
      <c r="K163" s="824"/>
      <c r="L163" s="824"/>
      <c r="M163" s="824"/>
      <c r="N163" s="825"/>
      <c r="O163" s="164"/>
    </row>
    <row r="164" spans="1:15" ht="24" customHeight="1" thickBot="1">
      <c r="A164" s="777"/>
      <c r="B164" s="780"/>
      <c r="C164" s="780"/>
      <c r="D164" s="12" t="s">
        <v>16</v>
      </c>
      <c r="E164" s="472" t="s">
        <v>59</v>
      </c>
      <c r="F164" s="472" t="s">
        <v>59</v>
      </c>
      <c r="G164" s="472" t="s">
        <v>59</v>
      </c>
      <c r="H164" s="472">
        <v>100</v>
      </c>
      <c r="I164" s="472">
        <v>160</v>
      </c>
      <c r="J164" s="472">
        <v>241</v>
      </c>
      <c r="K164" s="472">
        <v>241</v>
      </c>
      <c r="L164" s="472">
        <v>241</v>
      </c>
      <c r="M164" s="472">
        <v>241</v>
      </c>
      <c r="N164" s="473">
        <v>241</v>
      </c>
      <c r="O164" s="164"/>
    </row>
    <row r="165" spans="1:15" ht="15" customHeight="1">
      <c r="A165" s="775"/>
      <c r="B165" s="778" t="s">
        <v>61</v>
      </c>
      <c r="C165" s="778" t="s">
        <v>24</v>
      </c>
      <c r="D165" s="10" t="s">
        <v>58</v>
      </c>
      <c r="E165" s="117">
        <v>0</v>
      </c>
      <c r="F165" s="117">
        <v>0</v>
      </c>
      <c r="G165" s="117">
        <v>45</v>
      </c>
      <c r="H165" s="117">
        <v>100</v>
      </c>
      <c r="I165" s="117" t="s">
        <v>59</v>
      </c>
      <c r="J165" s="117" t="s">
        <v>59</v>
      </c>
      <c r="K165" s="117" t="s">
        <v>59</v>
      </c>
      <c r="L165" s="117" t="s">
        <v>59</v>
      </c>
      <c r="M165" s="117" t="s">
        <v>59</v>
      </c>
      <c r="N165" s="470">
        <v>100</v>
      </c>
      <c r="O165" s="164"/>
    </row>
    <row r="166" spans="1:15" ht="23.25" customHeight="1">
      <c r="A166" s="776"/>
      <c r="B166" s="779"/>
      <c r="C166" s="779"/>
      <c r="D166" s="11" t="s">
        <v>100</v>
      </c>
      <c r="E166" s="474" t="s">
        <v>59</v>
      </c>
      <c r="F166" s="474" t="s">
        <v>59</v>
      </c>
      <c r="G166" s="474" t="s">
        <v>59</v>
      </c>
      <c r="H166" s="474">
        <v>75</v>
      </c>
      <c r="I166" s="474" t="s">
        <v>59</v>
      </c>
      <c r="J166" s="474" t="s">
        <v>59</v>
      </c>
      <c r="K166" s="474">
        <v>300</v>
      </c>
      <c r="L166" s="474" t="s">
        <v>59</v>
      </c>
      <c r="M166" s="474">
        <v>306</v>
      </c>
      <c r="N166" s="475">
        <v>306</v>
      </c>
      <c r="O166" s="164"/>
    </row>
    <row r="167" spans="1:15" ht="22.5" customHeight="1">
      <c r="A167" s="776"/>
      <c r="B167" s="779"/>
      <c r="C167" s="779"/>
      <c r="D167" s="11" t="s">
        <v>99</v>
      </c>
      <c r="E167" s="769">
        <v>0</v>
      </c>
      <c r="F167" s="824"/>
      <c r="G167" s="824"/>
      <c r="H167" s="824"/>
      <c r="I167" s="824"/>
      <c r="J167" s="824"/>
      <c r="K167" s="824"/>
      <c r="L167" s="824"/>
      <c r="M167" s="824"/>
      <c r="N167" s="825"/>
      <c r="O167" s="164"/>
    </row>
    <row r="168" spans="1:15" ht="24" customHeight="1" thickBot="1">
      <c r="A168" s="777"/>
      <c r="B168" s="780"/>
      <c r="C168" s="780"/>
      <c r="D168" s="12" t="s">
        <v>16</v>
      </c>
      <c r="E168" s="472" t="s">
        <v>59</v>
      </c>
      <c r="F168" s="472" t="s">
        <v>59</v>
      </c>
      <c r="G168" s="472" t="s">
        <v>59</v>
      </c>
      <c r="H168" s="472">
        <v>97</v>
      </c>
      <c r="I168" s="472">
        <v>160</v>
      </c>
      <c r="J168" s="472">
        <v>241</v>
      </c>
      <c r="K168" s="472">
        <v>241</v>
      </c>
      <c r="L168" s="472">
        <v>241</v>
      </c>
      <c r="M168" s="472">
        <v>241</v>
      </c>
      <c r="N168" s="473">
        <v>241</v>
      </c>
      <c r="O168" s="164"/>
    </row>
    <row r="169" spans="1:15" ht="15" customHeight="1">
      <c r="A169" s="775"/>
      <c r="B169" s="778" t="s">
        <v>85</v>
      </c>
      <c r="C169" s="778" t="s">
        <v>24</v>
      </c>
      <c r="D169" s="10" t="s">
        <v>58</v>
      </c>
      <c r="E169" s="117">
        <v>0</v>
      </c>
      <c r="F169" s="117">
        <v>0</v>
      </c>
      <c r="G169" s="117">
        <v>43</v>
      </c>
      <c r="H169" s="117">
        <v>90</v>
      </c>
      <c r="I169" s="117" t="s">
        <v>59</v>
      </c>
      <c r="J169" s="117" t="s">
        <v>59</v>
      </c>
      <c r="K169" s="117" t="s">
        <v>59</v>
      </c>
      <c r="L169" s="117" t="s">
        <v>59</v>
      </c>
      <c r="M169" s="117" t="s">
        <v>59</v>
      </c>
      <c r="N169" s="470">
        <v>90</v>
      </c>
      <c r="O169" s="164"/>
    </row>
    <row r="170" spans="1:15" ht="21" customHeight="1">
      <c r="A170" s="776"/>
      <c r="B170" s="779"/>
      <c r="C170" s="779"/>
      <c r="D170" s="11" t="s">
        <v>100</v>
      </c>
      <c r="E170" s="474" t="s">
        <v>59</v>
      </c>
      <c r="F170" s="474" t="s">
        <v>59</v>
      </c>
      <c r="G170" s="474" t="s">
        <v>59</v>
      </c>
      <c r="H170" s="474">
        <v>108</v>
      </c>
      <c r="I170" s="474" t="s">
        <v>59</v>
      </c>
      <c r="J170" s="474" t="s">
        <v>59</v>
      </c>
      <c r="K170" s="474">
        <v>432</v>
      </c>
      <c r="L170" s="474" t="s">
        <v>59</v>
      </c>
      <c r="M170" s="474">
        <v>441</v>
      </c>
      <c r="N170" s="475">
        <v>441</v>
      </c>
      <c r="O170" s="164"/>
    </row>
    <row r="171" spans="1:15" ht="23.25" customHeight="1">
      <c r="A171" s="776"/>
      <c r="B171" s="779"/>
      <c r="C171" s="779"/>
      <c r="D171" s="11" t="s">
        <v>99</v>
      </c>
      <c r="E171" s="769">
        <v>0</v>
      </c>
      <c r="F171" s="824"/>
      <c r="G171" s="824"/>
      <c r="H171" s="824"/>
      <c r="I171" s="824"/>
      <c r="J171" s="824"/>
      <c r="K171" s="824"/>
      <c r="L171" s="824"/>
      <c r="M171" s="824"/>
      <c r="N171" s="825"/>
      <c r="O171" s="164"/>
    </row>
    <row r="172" spans="1:15" ht="24" customHeight="1" thickBot="1">
      <c r="A172" s="777"/>
      <c r="B172" s="780"/>
      <c r="C172" s="780"/>
      <c r="D172" s="12" t="s">
        <v>16</v>
      </c>
      <c r="E172" s="472" t="s">
        <v>59</v>
      </c>
      <c r="F172" s="472" t="s">
        <v>59</v>
      </c>
      <c r="G172" s="472" t="s">
        <v>59</v>
      </c>
      <c r="H172" s="472">
        <v>104</v>
      </c>
      <c r="I172" s="472">
        <v>160</v>
      </c>
      <c r="J172" s="472">
        <v>233</v>
      </c>
      <c r="K172" s="472">
        <v>241</v>
      </c>
      <c r="L172" s="472">
        <v>241</v>
      </c>
      <c r="M172" s="472">
        <v>241</v>
      </c>
      <c r="N172" s="473">
        <v>241</v>
      </c>
      <c r="O172" s="164"/>
    </row>
    <row r="173" spans="1:15" ht="21" customHeight="1">
      <c r="A173" s="775"/>
      <c r="B173" s="778" t="s">
        <v>26</v>
      </c>
      <c r="C173" s="778" t="s">
        <v>24</v>
      </c>
      <c r="D173" s="10" t="s">
        <v>58</v>
      </c>
      <c r="E173" s="117">
        <v>0</v>
      </c>
      <c r="F173" s="117">
        <v>0</v>
      </c>
      <c r="G173" s="117">
        <v>25</v>
      </c>
      <c r="H173" s="117">
        <v>57</v>
      </c>
      <c r="I173" s="117" t="s">
        <v>59</v>
      </c>
      <c r="J173" s="117" t="s">
        <v>59</v>
      </c>
      <c r="K173" s="117" t="s">
        <v>59</v>
      </c>
      <c r="L173" s="117" t="s">
        <v>59</v>
      </c>
      <c r="M173" s="117" t="s">
        <v>59</v>
      </c>
      <c r="N173" s="470">
        <v>57</v>
      </c>
      <c r="O173" s="164"/>
    </row>
    <row r="174" spans="1:15" ht="23.25" customHeight="1">
      <c r="A174" s="776"/>
      <c r="B174" s="779"/>
      <c r="C174" s="779"/>
      <c r="D174" s="11" t="s">
        <v>100</v>
      </c>
      <c r="E174" s="474" t="s">
        <v>59</v>
      </c>
      <c r="F174" s="474" t="s">
        <v>59</v>
      </c>
      <c r="G174" s="474" t="s">
        <v>59</v>
      </c>
      <c r="H174" s="474">
        <v>72</v>
      </c>
      <c r="I174" s="474" t="s">
        <v>59</v>
      </c>
      <c r="J174" s="474" t="s">
        <v>59</v>
      </c>
      <c r="K174" s="474">
        <v>288</v>
      </c>
      <c r="L174" s="474" t="s">
        <v>59</v>
      </c>
      <c r="M174" s="474">
        <v>294</v>
      </c>
      <c r="N174" s="475">
        <v>294</v>
      </c>
      <c r="O174" s="164"/>
    </row>
    <row r="175" spans="1:15" ht="23.25" customHeight="1">
      <c r="A175" s="776"/>
      <c r="B175" s="779"/>
      <c r="C175" s="779"/>
      <c r="D175" s="11" t="s">
        <v>99</v>
      </c>
      <c r="E175" s="769">
        <v>0</v>
      </c>
      <c r="F175" s="770"/>
      <c r="G175" s="770"/>
      <c r="H175" s="770"/>
      <c r="I175" s="770"/>
      <c r="J175" s="770"/>
      <c r="K175" s="770"/>
      <c r="L175" s="770"/>
      <c r="M175" s="770"/>
      <c r="N175" s="771"/>
      <c r="O175" s="164"/>
    </row>
    <row r="176" spans="1:15" ht="28.5" customHeight="1" thickBot="1">
      <c r="A176" s="777"/>
      <c r="B176" s="780"/>
      <c r="C176" s="780"/>
      <c r="D176" s="12" t="s">
        <v>16</v>
      </c>
      <c r="E176" s="472" t="s">
        <v>59</v>
      </c>
      <c r="F176" s="472" t="s">
        <v>59</v>
      </c>
      <c r="G176" s="472" t="s">
        <v>59</v>
      </c>
      <c r="H176" s="472">
        <v>57</v>
      </c>
      <c r="I176" s="472">
        <v>104</v>
      </c>
      <c r="J176" s="472">
        <v>150</v>
      </c>
      <c r="K176" s="472">
        <v>158</v>
      </c>
      <c r="L176" s="472">
        <v>158</v>
      </c>
      <c r="M176" s="472">
        <v>158</v>
      </c>
      <c r="N176" s="473">
        <v>158</v>
      </c>
      <c r="O176" s="164"/>
    </row>
    <row r="177" spans="1:15" ht="14.25">
      <c r="A177" s="775"/>
      <c r="B177" s="778" t="s">
        <v>27</v>
      </c>
      <c r="C177" s="778" t="s">
        <v>24</v>
      </c>
      <c r="D177" s="10" t="s">
        <v>58</v>
      </c>
      <c r="E177" s="117">
        <v>0</v>
      </c>
      <c r="F177" s="117">
        <v>0</v>
      </c>
      <c r="G177" s="117">
        <v>18</v>
      </c>
      <c r="H177" s="117">
        <v>33</v>
      </c>
      <c r="I177" s="117" t="s">
        <v>59</v>
      </c>
      <c r="J177" s="117" t="s">
        <v>59</v>
      </c>
      <c r="K177" s="117" t="s">
        <v>59</v>
      </c>
      <c r="L177" s="117" t="s">
        <v>59</v>
      </c>
      <c r="M177" s="117" t="s">
        <v>59</v>
      </c>
      <c r="N177" s="470">
        <v>33</v>
      </c>
      <c r="O177" s="164"/>
    </row>
    <row r="178" spans="1:15" ht="23.25" customHeight="1">
      <c r="A178" s="776"/>
      <c r="B178" s="779"/>
      <c r="C178" s="779"/>
      <c r="D178" s="11" t="s">
        <v>100</v>
      </c>
      <c r="E178" s="474" t="s">
        <v>59</v>
      </c>
      <c r="F178" s="474" t="s">
        <v>59</v>
      </c>
      <c r="G178" s="474" t="s">
        <v>59</v>
      </c>
      <c r="H178" s="474">
        <v>36</v>
      </c>
      <c r="I178" s="474" t="s">
        <v>59</v>
      </c>
      <c r="J178" s="474" t="s">
        <v>59</v>
      </c>
      <c r="K178" s="474">
        <v>144</v>
      </c>
      <c r="L178" s="474" t="s">
        <v>59</v>
      </c>
      <c r="M178" s="474">
        <v>147</v>
      </c>
      <c r="N178" s="475">
        <v>147</v>
      </c>
      <c r="O178" s="164"/>
    </row>
    <row r="179" spans="1:15" ht="23.25" customHeight="1">
      <c r="A179" s="776"/>
      <c r="B179" s="779"/>
      <c r="C179" s="779"/>
      <c r="D179" s="11" t="s">
        <v>99</v>
      </c>
      <c r="E179" s="769">
        <v>0</v>
      </c>
      <c r="F179" s="770"/>
      <c r="G179" s="770"/>
      <c r="H179" s="770"/>
      <c r="I179" s="770"/>
      <c r="J179" s="770"/>
      <c r="K179" s="770"/>
      <c r="L179" s="770"/>
      <c r="M179" s="770"/>
      <c r="N179" s="771"/>
      <c r="O179" s="164"/>
    </row>
    <row r="180" spans="1:15" ht="15.75" customHeight="1" thickBot="1">
      <c r="A180" s="777"/>
      <c r="B180" s="780"/>
      <c r="C180" s="780"/>
      <c r="D180" s="12" t="s">
        <v>16</v>
      </c>
      <c r="E180" s="472" t="s">
        <v>59</v>
      </c>
      <c r="F180" s="472" t="s">
        <v>59</v>
      </c>
      <c r="G180" s="472" t="s">
        <v>59</v>
      </c>
      <c r="H180" s="472">
        <v>33</v>
      </c>
      <c r="I180" s="472">
        <v>56</v>
      </c>
      <c r="J180" s="472">
        <v>83</v>
      </c>
      <c r="K180" s="472">
        <v>83</v>
      </c>
      <c r="L180" s="472">
        <v>83</v>
      </c>
      <c r="M180" s="472">
        <v>83</v>
      </c>
      <c r="N180" s="473">
        <v>83</v>
      </c>
      <c r="O180" s="164"/>
    </row>
    <row r="181" spans="1:15" ht="15" thickBot="1">
      <c r="A181" s="791" t="s">
        <v>29</v>
      </c>
      <c r="B181" s="792"/>
      <c r="C181" s="792"/>
      <c r="D181" s="792"/>
      <c r="E181" s="792"/>
      <c r="F181" s="792"/>
      <c r="G181" s="792"/>
      <c r="H181" s="792"/>
      <c r="I181" s="792"/>
      <c r="J181" s="792"/>
      <c r="K181" s="792"/>
      <c r="L181" s="792"/>
      <c r="M181" s="792"/>
      <c r="N181" s="793"/>
      <c r="O181" s="164"/>
    </row>
    <row r="182" spans="1:15" ht="14.25" customHeight="1">
      <c r="A182" s="772" t="s">
        <v>700</v>
      </c>
      <c r="B182" s="778" t="s">
        <v>76</v>
      </c>
      <c r="C182" s="778" t="s">
        <v>69</v>
      </c>
      <c r="D182" s="10" t="s">
        <v>58</v>
      </c>
      <c r="E182" s="483">
        <v>0</v>
      </c>
      <c r="F182" s="483">
        <v>0</v>
      </c>
      <c r="G182" s="483">
        <v>0</v>
      </c>
      <c r="H182" s="483">
        <v>85.25</v>
      </c>
      <c r="I182" s="483" t="s">
        <v>59</v>
      </c>
      <c r="J182" s="483" t="s">
        <v>59</v>
      </c>
      <c r="K182" s="483" t="s">
        <v>59</v>
      </c>
      <c r="L182" s="483" t="s">
        <v>59</v>
      </c>
      <c r="M182" s="483" t="s">
        <v>59</v>
      </c>
      <c r="N182" s="490">
        <v>85.25</v>
      </c>
      <c r="O182" s="164"/>
    </row>
    <row r="183" spans="1:15" ht="22.5">
      <c r="A183" s="773"/>
      <c r="B183" s="779"/>
      <c r="C183" s="779"/>
      <c r="D183" s="11" t="s">
        <v>100</v>
      </c>
      <c r="E183" s="487" t="s">
        <v>59</v>
      </c>
      <c r="F183" s="487" t="s">
        <v>59</v>
      </c>
      <c r="G183" s="487" t="s">
        <v>59</v>
      </c>
      <c r="H183" s="487">
        <v>534</v>
      </c>
      <c r="I183" s="487" t="s">
        <v>59</v>
      </c>
      <c r="J183" s="487" t="s">
        <v>59</v>
      </c>
      <c r="K183" s="487">
        <v>2137</v>
      </c>
      <c r="L183" s="487" t="s">
        <v>59</v>
      </c>
      <c r="M183" s="487">
        <v>2180</v>
      </c>
      <c r="N183" s="491">
        <v>2180</v>
      </c>
      <c r="O183" s="164"/>
    </row>
    <row r="184" spans="1:15" ht="22.5">
      <c r="A184" s="773"/>
      <c r="B184" s="779"/>
      <c r="C184" s="779"/>
      <c r="D184" s="11" t="s">
        <v>99</v>
      </c>
      <c r="E184" s="766">
        <v>0</v>
      </c>
      <c r="F184" s="767"/>
      <c r="G184" s="767"/>
      <c r="H184" s="767"/>
      <c r="I184" s="767"/>
      <c r="J184" s="767"/>
      <c r="K184" s="767"/>
      <c r="L184" s="767"/>
      <c r="M184" s="767"/>
      <c r="N184" s="768"/>
      <c r="O184" s="164"/>
    </row>
    <row r="185" spans="1:15" ht="23.25" thickBot="1">
      <c r="A185" s="774"/>
      <c r="B185" s="780"/>
      <c r="C185" s="780"/>
      <c r="D185" s="12" t="s">
        <v>16</v>
      </c>
      <c r="E185" s="493" t="s">
        <v>59</v>
      </c>
      <c r="F185" s="493" t="s">
        <v>59</v>
      </c>
      <c r="G185" s="493" t="s">
        <v>59</v>
      </c>
      <c r="H185" s="493">
        <v>85.25</v>
      </c>
      <c r="I185" s="493">
        <v>153.25</v>
      </c>
      <c r="J185" s="493">
        <v>329.45</v>
      </c>
      <c r="K185" s="493">
        <v>382.45</v>
      </c>
      <c r="L185" s="493">
        <v>382.45</v>
      </c>
      <c r="M185" s="493">
        <v>382.45</v>
      </c>
      <c r="N185" s="494">
        <v>382.45</v>
      </c>
      <c r="O185" s="164"/>
    </row>
    <row r="186" spans="1:15" ht="14.25">
      <c r="A186" s="775"/>
      <c r="B186" s="778" t="s">
        <v>20</v>
      </c>
      <c r="C186" s="778" t="s">
        <v>69</v>
      </c>
      <c r="D186" s="10" t="s">
        <v>58</v>
      </c>
      <c r="E186" s="483">
        <v>0</v>
      </c>
      <c r="F186" s="483">
        <v>0</v>
      </c>
      <c r="G186" s="483">
        <v>0</v>
      </c>
      <c r="H186" s="483">
        <v>15</v>
      </c>
      <c r="I186" s="483" t="s">
        <v>59</v>
      </c>
      <c r="J186" s="483" t="s">
        <v>59</v>
      </c>
      <c r="K186" s="483" t="s">
        <v>59</v>
      </c>
      <c r="L186" s="483" t="s">
        <v>59</v>
      </c>
      <c r="M186" s="483" t="s">
        <v>59</v>
      </c>
      <c r="N186" s="490">
        <v>15</v>
      </c>
      <c r="O186" s="164"/>
    </row>
    <row r="187" spans="1:15" ht="22.5">
      <c r="A187" s="776"/>
      <c r="B187" s="779"/>
      <c r="C187" s="779"/>
      <c r="D187" s="11" t="s">
        <v>100</v>
      </c>
      <c r="E187" s="487" t="s">
        <v>59</v>
      </c>
      <c r="F187" s="487" t="s">
        <v>59</v>
      </c>
      <c r="G187" s="487" t="s">
        <v>59</v>
      </c>
      <c r="H187" s="487">
        <v>264</v>
      </c>
      <c r="I187" s="487" t="s">
        <v>59</v>
      </c>
      <c r="J187" s="487" t="s">
        <v>59</v>
      </c>
      <c r="K187" s="487">
        <v>1054</v>
      </c>
      <c r="L187" s="487" t="s">
        <v>59</v>
      </c>
      <c r="M187" s="487">
        <v>1075</v>
      </c>
      <c r="N187" s="491">
        <v>1075</v>
      </c>
      <c r="O187" s="164"/>
    </row>
    <row r="188" spans="1:15" ht="22.5">
      <c r="A188" s="776"/>
      <c r="B188" s="779"/>
      <c r="C188" s="779"/>
      <c r="D188" s="11" t="s">
        <v>99</v>
      </c>
      <c r="E188" s="766">
        <v>0</v>
      </c>
      <c r="F188" s="767"/>
      <c r="G188" s="767"/>
      <c r="H188" s="767"/>
      <c r="I188" s="767"/>
      <c r="J188" s="767"/>
      <c r="K188" s="767"/>
      <c r="L188" s="767"/>
      <c r="M188" s="767"/>
      <c r="N188" s="768"/>
      <c r="O188" s="164"/>
    </row>
    <row r="189" spans="1:15" ht="23.25" thickBot="1">
      <c r="A189" s="777"/>
      <c r="B189" s="780"/>
      <c r="C189" s="780"/>
      <c r="D189" s="12" t="s">
        <v>16</v>
      </c>
      <c r="E189" s="493" t="s">
        <v>59</v>
      </c>
      <c r="F189" s="493" t="s">
        <v>59</v>
      </c>
      <c r="G189" s="493" t="s">
        <v>59</v>
      </c>
      <c r="H189" s="488" t="s">
        <v>321</v>
      </c>
      <c r="I189" s="488" t="s">
        <v>321</v>
      </c>
      <c r="J189" s="488" t="s">
        <v>321</v>
      </c>
      <c r="K189" s="488" t="s">
        <v>321</v>
      </c>
      <c r="L189" s="488" t="s">
        <v>321</v>
      </c>
      <c r="M189" s="488" t="s">
        <v>321</v>
      </c>
      <c r="N189" s="492" t="s">
        <v>321</v>
      </c>
      <c r="O189" s="164"/>
    </row>
    <row r="190" spans="1:15" ht="14.25">
      <c r="A190" s="775"/>
      <c r="B190" s="778" t="s">
        <v>70</v>
      </c>
      <c r="C190" s="778" t="s">
        <v>69</v>
      </c>
      <c r="D190" s="10" t="s">
        <v>58</v>
      </c>
      <c r="E190" s="483">
        <v>0</v>
      </c>
      <c r="F190" s="483">
        <v>0</v>
      </c>
      <c r="G190" s="483">
        <v>0</v>
      </c>
      <c r="H190" s="483">
        <v>70.25</v>
      </c>
      <c r="I190" s="483" t="s">
        <v>59</v>
      </c>
      <c r="J190" s="483" t="s">
        <v>59</v>
      </c>
      <c r="K190" s="483" t="s">
        <v>59</v>
      </c>
      <c r="L190" s="483" t="s">
        <v>59</v>
      </c>
      <c r="M190" s="483" t="s">
        <v>59</v>
      </c>
      <c r="N190" s="490">
        <v>70.25</v>
      </c>
      <c r="O190" s="164"/>
    </row>
    <row r="191" spans="1:15" ht="22.5">
      <c r="A191" s="776"/>
      <c r="B191" s="779"/>
      <c r="C191" s="779"/>
      <c r="D191" s="11" t="s">
        <v>100</v>
      </c>
      <c r="E191" s="487" t="s">
        <v>59</v>
      </c>
      <c r="F191" s="487" t="s">
        <v>59</v>
      </c>
      <c r="G191" s="487" t="s">
        <v>59</v>
      </c>
      <c r="H191" s="487">
        <v>271</v>
      </c>
      <c r="I191" s="487" t="s">
        <v>59</v>
      </c>
      <c r="J191" s="487" t="s">
        <v>59</v>
      </c>
      <c r="K191" s="487">
        <v>1083</v>
      </c>
      <c r="L191" s="487" t="s">
        <v>59</v>
      </c>
      <c r="M191" s="487">
        <v>1105</v>
      </c>
      <c r="N191" s="491">
        <v>1105</v>
      </c>
      <c r="O191" s="164"/>
    </row>
    <row r="192" spans="1:15" ht="22.5">
      <c r="A192" s="776"/>
      <c r="B192" s="779"/>
      <c r="C192" s="779"/>
      <c r="D192" s="11" t="s">
        <v>99</v>
      </c>
      <c r="E192" s="766">
        <v>0</v>
      </c>
      <c r="F192" s="767"/>
      <c r="G192" s="767"/>
      <c r="H192" s="767"/>
      <c r="I192" s="767"/>
      <c r="J192" s="767"/>
      <c r="K192" s="767"/>
      <c r="L192" s="767"/>
      <c r="M192" s="767"/>
      <c r="N192" s="768"/>
      <c r="O192" s="164"/>
    </row>
    <row r="193" spans="1:15" ht="23.25" thickBot="1">
      <c r="A193" s="777"/>
      <c r="B193" s="780"/>
      <c r="C193" s="780"/>
      <c r="D193" s="12" t="s">
        <v>16</v>
      </c>
      <c r="E193" s="493" t="s">
        <v>59</v>
      </c>
      <c r="F193" s="493" t="s">
        <v>59</v>
      </c>
      <c r="G193" s="493" t="s">
        <v>59</v>
      </c>
      <c r="H193" s="488" t="s">
        <v>321</v>
      </c>
      <c r="I193" s="488" t="s">
        <v>321</v>
      </c>
      <c r="J193" s="488" t="s">
        <v>321</v>
      </c>
      <c r="K193" s="488" t="s">
        <v>321</v>
      </c>
      <c r="L193" s="488" t="s">
        <v>321</v>
      </c>
      <c r="M193" s="488" t="s">
        <v>321</v>
      </c>
      <c r="N193" s="492" t="s">
        <v>321</v>
      </c>
      <c r="O193" s="164"/>
    </row>
    <row r="194" spans="1:15" ht="14.25" customHeight="1">
      <c r="A194" s="775"/>
      <c r="B194" s="778" t="s">
        <v>77</v>
      </c>
      <c r="C194" s="778" t="s">
        <v>78</v>
      </c>
      <c r="D194" s="10" t="s">
        <v>58</v>
      </c>
      <c r="E194" s="483">
        <v>0</v>
      </c>
      <c r="F194" s="483">
        <v>0</v>
      </c>
      <c r="G194" s="483">
        <v>0</v>
      </c>
      <c r="H194" s="483">
        <v>10.3</v>
      </c>
      <c r="I194" s="483" t="s">
        <v>59</v>
      </c>
      <c r="J194" s="483" t="s">
        <v>59</v>
      </c>
      <c r="K194" s="483" t="s">
        <v>59</v>
      </c>
      <c r="L194" s="483" t="s">
        <v>59</v>
      </c>
      <c r="M194" s="483" t="s">
        <v>59</v>
      </c>
      <c r="N194" s="490">
        <v>10.3</v>
      </c>
      <c r="O194" s="164"/>
    </row>
    <row r="195" spans="1:15" ht="22.5">
      <c r="A195" s="776"/>
      <c r="B195" s="779"/>
      <c r="C195" s="779"/>
      <c r="D195" s="11" t="s">
        <v>100</v>
      </c>
      <c r="E195" s="487" t="s">
        <v>59</v>
      </c>
      <c r="F195" s="487" t="s">
        <v>59</v>
      </c>
      <c r="G195" s="487" t="s">
        <v>59</v>
      </c>
      <c r="H195" s="487">
        <v>10</v>
      </c>
      <c r="I195" s="487" t="s">
        <v>59</v>
      </c>
      <c r="J195" s="487" t="s">
        <v>59</v>
      </c>
      <c r="K195" s="487">
        <v>38</v>
      </c>
      <c r="L195" s="487" t="s">
        <v>59</v>
      </c>
      <c r="M195" s="487">
        <v>39</v>
      </c>
      <c r="N195" s="491">
        <v>39</v>
      </c>
      <c r="O195" s="164"/>
    </row>
    <row r="196" spans="1:15" ht="22.5">
      <c r="A196" s="776"/>
      <c r="B196" s="779"/>
      <c r="C196" s="779"/>
      <c r="D196" s="11" t="s">
        <v>99</v>
      </c>
      <c r="E196" s="766">
        <v>0</v>
      </c>
      <c r="F196" s="767"/>
      <c r="G196" s="767"/>
      <c r="H196" s="767"/>
      <c r="I196" s="767"/>
      <c r="J196" s="767"/>
      <c r="K196" s="767"/>
      <c r="L196" s="767"/>
      <c r="M196" s="767"/>
      <c r="N196" s="768"/>
      <c r="O196" s="164"/>
    </row>
    <row r="197" spans="1:15" ht="23.25" thickBot="1">
      <c r="A197" s="777"/>
      <c r="B197" s="780"/>
      <c r="C197" s="780"/>
      <c r="D197" s="12" t="s">
        <v>16</v>
      </c>
      <c r="E197" s="493" t="s">
        <v>59</v>
      </c>
      <c r="F197" s="493" t="s">
        <v>59</v>
      </c>
      <c r="G197" s="493" t="s">
        <v>59</v>
      </c>
      <c r="H197" s="493">
        <v>10.3</v>
      </c>
      <c r="I197" s="493">
        <v>22.4</v>
      </c>
      <c r="J197" s="493">
        <v>26.36</v>
      </c>
      <c r="K197" s="493">
        <v>26.77</v>
      </c>
      <c r="L197" s="493">
        <v>26.77</v>
      </c>
      <c r="M197" s="493">
        <v>26.77</v>
      </c>
      <c r="N197" s="494">
        <v>26.77</v>
      </c>
      <c r="O197" s="164"/>
    </row>
    <row r="198" spans="1:15" ht="15" customHeight="1">
      <c r="A198" s="775"/>
      <c r="B198" s="778" t="s">
        <v>79</v>
      </c>
      <c r="C198" s="778" t="s">
        <v>24</v>
      </c>
      <c r="D198" s="10" t="s">
        <v>58</v>
      </c>
      <c r="E198" s="483">
        <v>0</v>
      </c>
      <c r="F198" s="483">
        <v>0</v>
      </c>
      <c r="G198" s="483">
        <v>34</v>
      </c>
      <c r="H198" s="483">
        <v>90</v>
      </c>
      <c r="I198" s="483" t="s">
        <v>59</v>
      </c>
      <c r="J198" s="483" t="s">
        <v>59</v>
      </c>
      <c r="K198" s="483" t="s">
        <v>59</v>
      </c>
      <c r="L198" s="483" t="s">
        <v>59</v>
      </c>
      <c r="M198" s="483" t="s">
        <v>59</v>
      </c>
      <c r="N198" s="490">
        <v>90</v>
      </c>
      <c r="O198" s="164"/>
    </row>
    <row r="199" spans="1:15" ht="22.5">
      <c r="A199" s="776"/>
      <c r="B199" s="779"/>
      <c r="C199" s="779"/>
      <c r="D199" s="11" t="s">
        <v>100</v>
      </c>
      <c r="E199" s="487" t="s">
        <v>59</v>
      </c>
      <c r="F199" s="487" t="s">
        <v>59</v>
      </c>
      <c r="G199" s="487" t="s">
        <v>59</v>
      </c>
      <c r="H199" s="487">
        <v>75</v>
      </c>
      <c r="I199" s="487" t="s">
        <v>59</v>
      </c>
      <c r="J199" s="487" t="s">
        <v>59</v>
      </c>
      <c r="K199" s="487">
        <v>300</v>
      </c>
      <c r="L199" s="487" t="s">
        <v>59</v>
      </c>
      <c r="M199" s="487">
        <v>306</v>
      </c>
      <c r="N199" s="491">
        <v>306</v>
      </c>
      <c r="O199" s="164"/>
    </row>
    <row r="200" spans="1:15" ht="22.5">
      <c r="A200" s="776"/>
      <c r="B200" s="779"/>
      <c r="C200" s="779"/>
      <c r="D200" s="11" t="s">
        <v>99</v>
      </c>
      <c r="E200" s="766">
        <v>0</v>
      </c>
      <c r="F200" s="767"/>
      <c r="G200" s="767"/>
      <c r="H200" s="767"/>
      <c r="I200" s="767"/>
      <c r="J200" s="767"/>
      <c r="K200" s="767"/>
      <c r="L200" s="767"/>
      <c r="M200" s="767"/>
      <c r="N200" s="768"/>
      <c r="O200" s="164"/>
    </row>
    <row r="201" spans="1:15" ht="23.25" thickBot="1">
      <c r="A201" s="777"/>
      <c r="B201" s="780"/>
      <c r="C201" s="780"/>
      <c r="D201" s="12" t="s">
        <v>16</v>
      </c>
      <c r="E201" s="493" t="s">
        <v>59</v>
      </c>
      <c r="F201" s="493" t="s">
        <v>59</v>
      </c>
      <c r="G201" s="493" t="s">
        <v>59</v>
      </c>
      <c r="H201" s="493">
        <v>90</v>
      </c>
      <c r="I201" s="493">
        <v>98</v>
      </c>
      <c r="J201" s="493">
        <v>167</v>
      </c>
      <c r="K201" s="493">
        <v>230</v>
      </c>
      <c r="L201" s="493">
        <v>230</v>
      </c>
      <c r="M201" s="493">
        <v>230</v>
      </c>
      <c r="N201" s="494">
        <v>230</v>
      </c>
      <c r="O201" s="164"/>
    </row>
    <row r="202" spans="1:15" ht="15.75" customHeight="1">
      <c r="A202" s="781" t="s">
        <v>86</v>
      </c>
      <c r="B202" s="782"/>
      <c r="C202" s="782"/>
      <c r="D202" s="782"/>
      <c r="E202" s="782"/>
      <c r="F202" s="782"/>
      <c r="G202" s="782"/>
      <c r="H202" s="782"/>
      <c r="I202" s="782"/>
      <c r="J202" s="782"/>
      <c r="K202" s="782"/>
      <c r="L202" s="782"/>
      <c r="M202" s="782"/>
      <c r="N202" s="783"/>
      <c r="O202" s="497"/>
    </row>
    <row r="203" spans="1:15" ht="14.25" customHeight="1" thickBot="1">
      <c r="A203" s="784" t="s">
        <v>23</v>
      </c>
      <c r="B203" s="785"/>
      <c r="C203" s="785"/>
      <c r="D203" s="785"/>
      <c r="E203" s="785"/>
      <c r="F203" s="785"/>
      <c r="G203" s="785"/>
      <c r="H203" s="785"/>
      <c r="I203" s="785"/>
      <c r="J203" s="785"/>
      <c r="K203" s="785"/>
      <c r="L203" s="785"/>
      <c r="M203" s="785"/>
      <c r="N203" s="786"/>
      <c r="O203" s="164"/>
    </row>
    <row r="204" spans="1:15" ht="15" customHeight="1">
      <c r="A204" s="775"/>
      <c r="B204" s="778" t="s">
        <v>87</v>
      </c>
      <c r="C204" s="778" t="s">
        <v>24</v>
      </c>
      <c r="D204" s="10" t="s">
        <v>58</v>
      </c>
      <c r="E204" s="117">
        <v>0</v>
      </c>
      <c r="F204" s="117">
        <v>0</v>
      </c>
      <c r="G204" s="117">
        <v>0</v>
      </c>
      <c r="H204" s="117">
        <v>3</v>
      </c>
      <c r="I204" s="117" t="s">
        <v>59</v>
      </c>
      <c r="J204" s="117" t="s">
        <v>59</v>
      </c>
      <c r="K204" s="117" t="s">
        <v>59</v>
      </c>
      <c r="L204" s="117" t="s">
        <v>59</v>
      </c>
      <c r="M204" s="117" t="s">
        <v>59</v>
      </c>
      <c r="N204" s="470">
        <v>3</v>
      </c>
      <c r="O204" s="164"/>
    </row>
    <row r="205" spans="1:15" ht="23.25" customHeight="1">
      <c r="A205" s="776"/>
      <c r="B205" s="779"/>
      <c r="C205" s="779"/>
      <c r="D205" s="11" t="s">
        <v>100</v>
      </c>
      <c r="E205" s="474" t="s">
        <v>59</v>
      </c>
      <c r="F205" s="474" t="s">
        <v>59</v>
      </c>
      <c r="G205" s="474" t="s">
        <v>59</v>
      </c>
      <c r="H205" s="474">
        <v>58</v>
      </c>
      <c r="I205" s="474" t="s">
        <v>59</v>
      </c>
      <c r="J205" s="474" t="s">
        <v>59</v>
      </c>
      <c r="K205" s="474">
        <v>230</v>
      </c>
      <c r="L205" s="474" t="s">
        <v>59</v>
      </c>
      <c r="M205" s="474">
        <v>235</v>
      </c>
      <c r="N205" s="475">
        <v>235</v>
      </c>
      <c r="O205" s="164"/>
    </row>
    <row r="206" spans="1:15" ht="23.25" customHeight="1">
      <c r="A206" s="776"/>
      <c r="B206" s="779"/>
      <c r="C206" s="779"/>
      <c r="D206" s="11" t="s">
        <v>99</v>
      </c>
      <c r="E206" s="769">
        <v>0</v>
      </c>
      <c r="F206" s="770"/>
      <c r="G206" s="770"/>
      <c r="H206" s="770"/>
      <c r="I206" s="770"/>
      <c r="J206" s="770"/>
      <c r="K206" s="770"/>
      <c r="L206" s="770"/>
      <c r="M206" s="770"/>
      <c r="N206" s="771"/>
      <c r="O206" s="164"/>
    </row>
    <row r="207" spans="1:15" ht="27" customHeight="1" thickBot="1">
      <c r="A207" s="777"/>
      <c r="B207" s="780"/>
      <c r="C207" s="780"/>
      <c r="D207" s="12" t="s">
        <v>16</v>
      </c>
      <c r="E207" s="472" t="s">
        <v>59</v>
      </c>
      <c r="F207" s="472" t="s">
        <v>59</v>
      </c>
      <c r="G207" s="472" t="s">
        <v>59</v>
      </c>
      <c r="H207" s="472">
        <v>3</v>
      </c>
      <c r="I207" s="472">
        <v>3</v>
      </c>
      <c r="J207" s="472">
        <v>3</v>
      </c>
      <c r="K207" s="472">
        <v>3</v>
      </c>
      <c r="L207" s="472">
        <v>3</v>
      </c>
      <c r="M207" s="472">
        <v>3</v>
      </c>
      <c r="N207" s="498">
        <v>3</v>
      </c>
      <c r="O207" s="164"/>
    </row>
    <row r="208" spans="1:15" ht="15" customHeight="1">
      <c r="A208" s="775"/>
      <c r="B208" s="778" t="s">
        <v>85</v>
      </c>
      <c r="C208" s="778" t="s">
        <v>24</v>
      </c>
      <c r="D208" s="10" t="s">
        <v>58</v>
      </c>
      <c r="E208" s="117">
        <v>0</v>
      </c>
      <c r="F208" s="117">
        <v>0</v>
      </c>
      <c r="G208" s="117">
        <v>0</v>
      </c>
      <c r="H208" s="117">
        <v>2</v>
      </c>
      <c r="I208" s="117" t="s">
        <v>59</v>
      </c>
      <c r="J208" s="117" t="s">
        <v>59</v>
      </c>
      <c r="K208" s="117" t="s">
        <v>59</v>
      </c>
      <c r="L208" s="117" t="s">
        <v>59</v>
      </c>
      <c r="M208" s="117" t="s">
        <v>59</v>
      </c>
      <c r="N208" s="617">
        <v>2</v>
      </c>
      <c r="O208" s="164"/>
    </row>
    <row r="209" spans="1:15" ht="23.25" customHeight="1">
      <c r="A209" s="776"/>
      <c r="B209" s="779"/>
      <c r="C209" s="779"/>
      <c r="D209" s="11" t="s">
        <v>100</v>
      </c>
      <c r="E209" s="474" t="s">
        <v>59</v>
      </c>
      <c r="F209" s="474" t="s">
        <v>59</v>
      </c>
      <c r="G209" s="474" t="s">
        <v>59</v>
      </c>
      <c r="H209" s="474">
        <v>92</v>
      </c>
      <c r="I209" s="474" t="s">
        <v>59</v>
      </c>
      <c r="J209" s="474" t="s">
        <v>59</v>
      </c>
      <c r="K209" s="474">
        <v>368</v>
      </c>
      <c r="L209" s="474" t="s">
        <v>59</v>
      </c>
      <c r="M209" s="474">
        <v>375</v>
      </c>
      <c r="N209" s="475">
        <v>375</v>
      </c>
      <c r="O209" s="164"/>
    </row>
    <row r="210" spans="1:15" ht="23.25" customHeight="1">
      <c r="A210" s="776"/>
      <c r="B210" s="779"/>
      <c r="C210" s="779"/>
      <c r="D210" s="11" t="s">
        <v>99</v>
      </c>
      <c r="E210" s="769">
        <v>0</v>
      </c>
      <c r="F210" s="770"/>
      <c r="G210" s="770"/>
      <c r="H210" s="770"/>
      <c r="I210" s="770"/>
      <c r="J210" s="770"/>
      <c r="K210" s="770"/>
      <c r="L210" s="770"/>
      <c r="M210" s="770"/>
      <c r="N210" s="771"/>
      <c r="O210" s="164"/>
    </row>
    <row r="211" spans="1:15" ht="24" customHeight="1" thickBot="1">
      <c r="A211" s="777"/>
      <c r="B211" s="780"/>
      <c r="C211" s="780"/>
      <c r="D211" s="12" t="s">
        <v>16</v>
      </c>
      <c r="E211" s="472" t="s">
        <v>59</v>
      </c>
      <c r="F211" s="472" t="s">
        <v>59</v>
      </c>
      <c r="G211" s="472" t="s">
        <v>59</v>
      </c>
      <c r="H211" s="472">
        <f>H215+H219+H223</f>
        <v>2</v>
      </c>
      <c r="I211" s="472">
        <f aca="true" t="shared" si="0" ref="I211:N211">I215+I219+I223</f>
        <v>3</v>
      </c>
      <c r="J211" s="472">
        <f t="shared" si="0"/>
        <v>3</v>
      </c>
      <c r="K211" s="472">
        <f t="shared" si="0"/>
        <v>3</v>
      </c>
      <c r="L211" s="472">
        <f t="shared" si="0"/>
        <v>3</v>
      </c>
      <c r="M211" s="472">
        <f t="shared" si="0"/>
        <v>3</v>
      </c>
      <c r="N211" s="498">
        <f t="shared" si="0"/>
        <v>3</v>
      </c>
      <c r="O211" s="164"/>
    </row>
    <row r="212" spans="1:15" ht="23.25" customHeight="1">
      <c r="A212" s="775"/>
      <c r="B212" s="778" t="s">
        <v>25</v>
      </c>
      <c r="C212" s="778" t="s">
        <v>24</v>
      </c>
      <c r="D212" s="10" t="s">
        <v>58</v>
      </c>
      <c r="E212" s="117">
        <v>0</v>
      </c>
      <c r="F212" s="117">
        <v>0</v>
      </c>
      <c r="G212" s="117">
        <v>0</v>
      </c>
      <c r="H212" s="117">
        <v>0</v>
      </c>
      <c r="I212" s="117" t="s">
        <v>59</v>
      </c>
      <c r="J212" s="117" t="s">
        <v>59</v>
      </c>
      <c r="K212" s="117" t="s">
        <v>59</v>
      </c>
      <c r="L212" s="117" t="s">
        <v>59</v>
      </c>
      <c r="M212" s="117" t="s">
        <v>59</v>
      </c>
      <c r="N212" s="470">
        <v>0</v>
      </c>
      <c r="O212" s="164"/>
    </row>
    <row r="213" spans="1:15" ht="23.25" customHeight="1">
      <c r="A213" s="776"/>
      <c r="B213" s="779"/>
      <c r="C213" s="779"/>
      <c r="D213" s="11" t="s">
        <v>100</v>
      </c>
      <c r="E213" s="474" t="s">
        <v>59</v>
      </c>
      <c r="F213" s="474" t="s">
        <v>59</v>
      </c>
      <c r="G213" s="474" t="s">
        <v>59</v>
      </c>
      <c r="H213" s="474">
        <v>56</v>
      </c>
      <c r="I213" s="474" t="s">
        <v>59</v>
      </c>
      <c r="J213" s="474" t="s">
        <v>59</v>
      </c>
      <c r="K213" s="474">
        <v>224</v>
      </c>
      <c r="L213" s="474" t="s">
        <v>59</v>
      </c>
      <c r="M213" s="474">
        <v>228</v>
      </c>
      <c r="N213" s="475">
        <v>228</v>
      </c>
      <c r="O213" s="164"/>
    </row>
    <row r="214" spans="1:15" ht="23.25" customHeight="1">
      <c r="A214" s="776"/>
      <c r="B214" s="779"/>
      <c r="C214" s="779"/>
      <c r="D214" s="11" t="s">
        <v>99</v>
      </c>
      <c r="E214" s="769">
        <v>0</v>
      </c>
      <c r="F214" s="770"/>
      <c r="G214" s="770"/>
      <c r="H214" s="770"/>
      <c r="I214" s="770"/>
      <c r="J214" s="770"/>
      <c r="K214" s="770"/>
      <c r="L214" s="770"/>
      <c r="M214" s="770"/>
      <c r="N214" s="771"/>
      <c r="O214" s="164"/>
    </row>
    <row r="215" spans="1:15" ht="27.75" customHeight="1" thickBot="1">
      <c r="A215" s="777"/>
      <c r="B215" s="780"/>
      <c r="C215" s="780"/>
      <c r="D215" s="12" t="s">
        <v>16</v>
      </c>
      <c r="E215" s="472" t="s">
        <v>59</v>
      </c>
      <c r="F215" s="472" t="s">
        <v>59</v>
      </c>
      <c r="G215" s="472" t="s">
        <v>59</v>
      </c>
      <c r="H215" s="472">
        <v>0</v>
      </c>
      <c r="I215" s="472">
        <v>0</v>
      </c>
      <c r="J215" s="472">
        <v>0</v>
      </c>
      <c r="K215" s="472">
        <v>0</v>
      </c>
      <c r="L215" s="472">
        <v>0</v>
      </c>
      <c r="M215" s="472">
        <v>0</v>
      </c>
      <c r="N215" s="498">
        <v>0</v>
      </c>
      <c r="O215" s="164"/>
    </row>
    <row r="216" spans="1:15" ht="14.25">
      <c r="A216" s="775"/>
      <c r="B216" s="778" t="s">
        <v>26</v>
      </c>
      <c r="C216" s="778" t="s">
        <v>24</v>
      </c>
      <c r="D216" s="10" t="s">
        <v>58</v>
      </c>
      <c r="E216" s="117">
        <v>0</v>
      </c>
      <c r="F216" s="117">
        <v>0</v>
      </c>
      <c r="G216" s="117">
        <v>0</v>
      </c>
      <c r="H216" s="117">
        <v>0</v>
      </c>
      <c r="I216" s="117" t="s">
        <v>59</v>
      </c>
      <c r="J216" s="117" t="s">
        <v>59</v>
      </c>
      <c r="K216" s="117" t="s">
        <v>59</v>
      </c>
      <c r="L216" s="117" t="s">
        <v>59</v>
      </c>
      <c r="M216" s="117" t="s">
        <v>59</v>
      </c>
      <c r="N216" s="470">
        <v>0</v>
      </c>
      <c r="O216" s="164"/>
    </row>
    <row r="217" spans="1:14" ht="23.25" customHeight="1">
      <c r="A217" s="776"/>
      <c r="B217" s="779"/>
      <c r="C217" s="779"/>
      <c r="D217" s="11" t="s">
        <v>100</v>
      </c>
      <c r="E217" s="474" t="s">
        <v>59</v>
      </c>
      <c r="F217" s="474" t="s">
        <v>59</v>
      </c>
      <c r="G217" s="474" t="s">
        <v>59</v>
      </c>
      <c r="H217" s="474">
        <v>24</v>
      </c>
      <c r="I217" s="474" t="s">
        <v>59</v>
      </c>
      <c r="J217" s="474" t="s">
        <v>59</v>
      </c>
      <c r="K217" s="474">
        <v>96</v>
      </c>
      <c r="L217" s="474" t="s">
        <v>59</v>
      </c>
      <c r="M217" s="474">
        <v>98</v>
      </c>
      <c r="N217" s="475">
        <v>98</v>
      </c>
    </row>
    <row r="218" spans="1:14" ht="24.75" customHeight="1">
      <c r="A218" s="776"/>
      <c r="B218" s="779"/>
      <c r="C218" s="779"/>
      <c r="D218" s="11" t="s">
        <v>99</v>
      </c>
      <c r="E218" s="769">
        <v>0</v>
      </c>
      <c r="F218" s="770"/>
      <c r="G218" s="770"/>
      <c r="H218" s="770"/>
      <c r="I218" s="770"/>
      <c r="J218" s="770"/>
      <c r="K218" s="770"/>
      <c r="L218" s="770"/>
      <c r="M218" s="770"/>
      <c r="N218" s="771"/>
    </row>
    <row r="219" spans="1:14" ht="24" customHeight="1" thickBot="1">
      <c r="A219" s="777"/>
      <c r="B219" s="780"/>
      <c r="C219" s="780"/>
      <c r="D219" s="12" t="s">
        <v>16</v>
      </c>
      <c r="E219" s="472" t="s">
        <v>59</v>
      </c>
      <c r="F219" s="472" t="s">
        <v>59</v>
      </c>
      <c r="G219" s="472" t="s">
        <v>59</v>
      </c>
      <c r="H219" s="472">
        <v>0</v>
      </c>
      <c r="I219" s="472">
        <v>1</v>
      </c>
      <c r="J219" s="472">
        <v>1</v>
      </c>
      <c r="K219" s="472">
        <v>1</v>
      </c>
      <c r="L219" s="472">
        <v>1</v>
      </c>
      <c r="M219" s="472">
        <v>1</v>
      </c>
      <c r="N219" s="473">
        <v>1</v>
      </c>
    </row>
    <row r="220" spans="1:14" ht="14.25">
      <c r="A220" s="775"/>
      <c r="B220" s="778" t="s">
        <v>27</v>
      </c>
      <c r="C220" s="778" t="s">
        <v>24</v>
      </c>
      <c r="D220" s="10" t="s">
        <v>58</v>
      </c>
      <c r="E220" s="117">
        <v>0</v>
      </c>
      <c r="F220" s="117">
        <v>0</v>
      </c>
      <c r="G220" s="117">
        <v>0</v>
      </c>
      <c r="H220" s="117">
        <v>2</v>
      </c>
      <c r="I220" s="117" t="s">
        <v>59</v>
      </c>
      <c r="J220" s="117" t="s">
        <v>59</v>
      </c>
      <c r="K220" s="117" t="s">
        <v>59</v>
      </c>
      <c r="L220" s="117" t="s">
        <v>59</v>
      </c>
      <c r="M220" s="117" t="s">
        <v>59</v>
      </c>
      <c r="N220" s="470">
        <v>2</v>
      </c>
    </row>
    <row r="221" spans="1:14" ht="27" customHeight="1">
      <c r="A221" s="776"/>
      <c r="B221" s="779"/>
      <c r="C221" s="779"/>
      <c r="D221" s="11" t="s">
        <v>100</v>
      </c>
      <c r="E221" s="474" t="s">
        <v>59</v>
      </c>
      <c r="F221" s="474" t="s">
        <v>59</v>
      </c>
      <c r="G221" s="474" t="s">
        <v>59</v>
      </c>
      <c r="H221" s="474">
        <v>12</v>
      </c>
      <c r="I221" s="474" t="s">
        <v>59</v>
      </c>
      <c r="J221" s="474" t="s">
        <v>59</v>
      </c>
      <c r="K221" s="474">
        <v>48</v>
      </c>
      <c r="L221" s="474" t="s">
        <v>59</v>
      </c>
      <c r="M221" s="474">
        <v>49</v>
      </c>
      <c r="N221" s="475">
        <v>49</v>
      </c>
    </row>
    <row r="222" spans="1:14" ht="23.25" customHeight="1">
      <c r="A222" s="776"/>
      <c r="B222" s="779"/>
      <c r="C222" s="779"/>
      <c r="D222" s="11" t="s">
        <v>99</v>
      </c>
      <c r="E222" s="769">
        <v>0</v>
      </c>
      <c r="F222" s="770"/>
      <c r="G222" s="770"/>
      <c r="H222" s="770"/>
      <c r="I222" s="770"/>
      <c r="J222" s="770"/>
      <c r="K222" s="770"/>
      <c r="L222" s="770"/>
      <c r="M222" s="770"/>
      <c r="N222" s="771"/>
    </row>
    <row r="223" spans="1:14" ht="24" customHeight="1" thickBot="1">
      <c r="A223" s="777"/>
      <c r="B223" s="780"/>
      <c r="C223" s="780"/>
      <c r="D223" s="12" t="s">
        <v>16</v>
      </c>
      <c r="E223" s="472" t="s">
        <v>59</v>
      </c>
      <c r="F223" s="472" t="s">
        <v>59</v>
      </c>
      <c r="G223" s="472" t="s">
        <v>59</v>
      </c>
      <c r="H223" s="472">
        <v>2</v>
      </c>
      <c r="I223" s="472">
        <v>2</v>
      </c>
      <c r="J223" s="472">
        <v>2</v>
      </c>
      <c r="K223" s="472">
        <v>2</v>
      </c>
      <c r="L223" s="472">
        <v>2</v>
      </c>
      <c r="M223" s="472">
        <v>2</v>
      </c>
      <c r="N223" s="498">
        <v>2</v>
      </c>
    </row>
    <row r="224" spans="1:14" ht="14.25" customHeight="1">
      <c r="A224" s="775"/>
      <c r="B224" s="778" t="s">
        <v>88</v>
      </c>
      <c r="C224" s="778" t="s">
        <v>24</v>
      </c>
      <c r="D224" s="10" t="s">
        <v>58</v>
      </c>
      <c r="E224" s="117">
        <v>0</v>
      </c>
      <c r="F224" s="117">
        <v>0</v>
      </c>
      <c r="G224" s="117">
        <v>0</v>
      </c>
      <c r="H224" s="117">
        <v>1</v>
      </c>
      <c r="I224" s="117" t="s">
        <v>59</v>
      </c>
      <c r="J224" s="117" t="s">
        <v>59</v>
      </c>
      <c r="K224" s="117" t="s">
        <v>59</v>
      </c>
      <c r="L224" s="117" t="s">
        <v>59</v>
      </c>
      <c r="M224" s="117" t="s">
        <v>59</v>
      </c>
      <c r="N224" s="470">
        <v>1</v>
      </c>
    </row>
    <row r="225" spans="1:14" ht="23.25" customHeight="1">
      <c r="A225" s="776"/>
      <c r="B225" s="779"/>
      <c r="C225" s="779"/>
      <c r="D225" s="11" t="s">
        <v>100</v>
      </c>
      <c r="E225" s="474" t="s">
        <v>59</v>
      </c>
      <c r="F225" s="474" t="s">
        <v>59</v>
      </c>
      <c r="G225" s="474" t="s">
        <v>59</v>
      </c>
      <c r="H225" s="474">
        <v>5</v>
      </c>
      <c r="I225" s="474" t="s">
        <v>59</v>
      </c>
      <c r="J225" s="474" t="s">
        <v>59</v>
      </c>
      <c r="K225" s="474">
        <v>20</v>
      </c>
      <c r="L225" s="474" t="s">
        <v>59</v>
      </c>
      <c r="M225" s="474">
        <v>20</v>
      </c>
      <c r="N225" s="475">
        <v>20</v>
      </c>
    </row>
    <row r="226" spans="1:14" ht="23.25" customHeight="1">
      <c r="A226" s="776"/>
      <c r="B226" s="779"/>
      <c r="C226" s="779"/>
      <c r="D226" s="11" t="s">
        <v>99</v>
      </c>
      <c r="E226" s="769">
        <v>0</v>
      </c>
      <c r="F226" s="770"/>
      <c r="G226" s="770"/>
      <c r="H226" s="770"/>
      <c r="I226" s="770"/>
      <c r="J226" s="770"/>
      <c r="K226" s="770"/>
      <c r="L226" s="770"/>
      <c r="M226" s="770"/>
      <c r="N226" s="771"/>
    </row>
    <row r="227" spans="1:14" ht="24" customHeight="1" thickBot="1">
      <c r="A227" s="777"/>
      <c r="B227" s="780"/>
      <c r="C227" s="780"/>
      <c r="D227" s="12" t="s">
        <v>16</v>
      </c>
      <c r="E227" s="472" t="s">
        <v>59</v>
      </c>
      <c r="F227" s="472" t="s">
        <v>59</v>
      </c>
      <c r="G227" s="472" t="s">
        <v>59</v>
      </c>
      <c r="H227" s="472">
        <v>1</v>
      </c>
      <c r="I227" s="472">
        <v>1</v>
      </c>
      <c r="J227" s="472">
        <v>1</v>
      </c>
      <c r="K227" s="472">
        <v>1</v>
      </c>
      <c r="L227" s="472">
        <v>1</v>
      </c>
      <c r="M227" s="472">
        <v>1</v>
      </c>
      <c r="N227" s="498">
        <v>1</v>
      </c>
    </row>
    <row r="228" spans="1:14" ht="15" thickBot="1">
      <c r="A228" s="791" t="s">
        <v>29</v>
      </c>
      <c r="B228" s="795"/>
      <c r="C228" s="795"/>
      <c r="D228" s="795"/>
      <c r="E228" s="795"/>
      <c r="F228" s="795"/>
      <c r="G228" s="795"/>
      <c r="H228" s="795"/>
      <c r="I228" s="795"/>
      <c r="J228" s="795"/>
      <c r="K228" s="795"/>
      <c r="L228" s="795"/>
      <c r="M228" s="795"/>
      <c r="N228" s="796"/>
    </row>
    <row r="229" spans="1:14" ht="14.25" customHeight="1">
      <c r="A229" s="772" t="s">
        <v>700</v>
      </c>
      <c r="B229" s="778" t="s">
        <v>76</v>
      </c>
      <c r="C229" s="778" t="s">
        <v>69</v>
      </c>
      <c r="D229" s="10" t="s">
        <v>58</v>
      </c>
      <c r="E229" s="117">
        <v>0</v>
      </c>
      <c r="F229" s="117">
        <v>0</v>
      </c>
      <c r="G229" s="117">
        <v>0</v>
      </c>
      <c r="H229" s="117">
        <v>2</v>
      </c>
      <c r="I229" s="117" t="s">
        <v>59</v>
      </c>
      <c r="J229" s="117" t="s">
        <v>59</v>
      </c>
      <c r="K229" s="117" t="s">
        <v>59</v>
      </c>
      <c r="L229" s="117" t="s">
        <v>59</v>
      </c>
      <c r="M229" s="117" t="s">
        <v>59</v>
      </c>
      <c r="N229" s="470">
        <v>2</v>
      </c>
    </row>
    <row r="230" spans="1:14" ht="22.5">
      <c r="A230" s="773"/>
      <c r="B230" s="779"/>
      <c r="C230" s="779"/>
      <c r="D230" s="11" t="s">
        <v>100</v>
      </c>
      <c r="E230" s="474" t="s">
        <v>59</v>
      </c>
      <c r="F230" s="474" t="s">
        <v>59</v>
      </c>
      <c r="G230" s="474" t="s">
        <v>59</v>
      </c>
      <c r="H230" s="474">
        <v>178</v>
      </c>
      <c r="I230" s="474" t="s">
        <v>59</v>
      </c>
      <c r="J230" s="474" t="s">
        <v>59</v>
      </c>
      <c r="K230" s="474">
        <v>713</v>
      </c>
      <c r="L230" s="474" t="s">
        <v>59</v>
      </c>
      <c r="M230" s="474">
        <v>727</v>
      </c>
      <c r="N230" s="475">
        <v>727</v>
      </c>
    </row>
    <row r="231" spans="1:14" ht="22.5">
      <c r="A231" s="773"/>
      <c r="B231" s="779"/>
      <c r="C231" s="779"/>
      <c r="D231" s="11" t="s">
        <v>99</v>
      </c>
      <c r="E231" s="769">
        <v>0</v>
      </c>
      <c r="F231" s="770"/>
      <c r="G231" s="770"/>
      <c r="H231" s="770"/>
      <c r="I231" s="770"/>
      <c r="J231" s="770"/>
      <c r="K231" s="770"/>
      <c r="L231" s="770"/>
      <c r="M231" s="770"/>
      <c r="N231" s="771"/>
    </row>
    <row r="232" spans="1:14" ht="23.25" thickBot="1">
      <c r="A232" s="774"/>
      <c r="B232" s="780"/>
      <c r="C232" s="780"/>
      <c r="D232" s="12" t="s">
        <v>16</v>
      </c>
      <c r="E232" s="472" t="s">
        <v>59</v>
      </c>
      <c r="F232" s="472" t="s">
        <v>59</v>
      </c>
      <c r="G232" s="472" t="s">
        <v>59</v>
      </c>
      <c r="H232" s="472">
        <v>2</v>
      </c>
      <c r="I232" s="472">
        <v>8</v>
      </c>
      <c r="J232" s="472">
        <v>8</v>
      </c>
      <c r="K232" s="472">
        <v>8</v>
      </c>
      <c r="L232" s="472">
        <v>8</v>
      </c>
      <c r="M232" s="472">
        <v>8</v>
      </c>
      <c r="N232" s="473">
        <v>8</v>
      </c>
    </row>
    <row r="233" spans="1:14" ht="14.25">
      <c r="A233" s="775"/>
      <c r="B233" s="778" t="s">
        <v>20</v>
      </c>
      <c r="C233" s="778" t="s">
        <v>69</v>
      </c>
      <c r="D233" s="10" t="s">
        <v>58</v>
      </c>
      <c r="E233" s="117">
        <v>0</v>
      </c>
      <c r="F233" s="117">
        <v>0</v>
      </c>
      <c r="G233" s="117">
        <v>0</v>
      </c>
      <c r="H233" s="117">
        <v>0</v>
      </c>
      <c r="I233" s="117" t="s">
        <v>59</v>
      </c>
      <c r="J233" s="117" t="s">
        <v>59</v>
      </c>
      <c r="K233" s="117" t="s">
        <v>59</v>
      </c>
      <c r="L233" s="117" t="s">
        <v>59</v>
      </c>
      <c r="M233" s="117" t="s">
        <v>59</v>
      </c>
      <c r="N233" s="470">
        <v>0</v>
      </c>
    </row>
    <row r="234" spans="1:14" ht="22.5">
      <c r="A234" s="776"/>
      <c r="B234" s="779"/>
      <c r="C234" s="779"/>
      <c r="D234" s="11" t="s">
        <v>100</v>
      </c>
      <c r="E234" s="474" t="s">
        <v>59</v>
      </c>
      <c r="F234" s="474" t="s">
        <v>59</v>
      </c>
      <c r="G234" s="474" t="s">
        <v>59</v>
      </c>
      <c r="H234" s="474">
        <v>88</v>
      </c>
      <c r="I234" s="474" t="s">
        <v>59</v>
      </c>
      <c r="J234" s="474" t="s">
        <v>59</v>
      </c>
      <c r="K234" s="474">
        <v>351</v>
      </c>
      <c r="L234" s="474" t="s">
        <v>59</v>
      </c>
      <c r="M234" s="474">
        <v>358</v>
      </c>
      <c r="N234" s="475">
        <v>358</v>
      </c>
    </row>
    <row r="235" spans="1:14" ht="22.5">
      <c r="A235" s="776"/>
      <c r="B235" s="779"/>
      <c r="C235" s="779"/>
      <c r="D235" s="11" t="s">
        <v>99</v>
      </c>
      <c r="E235" s="769">
        <v>0</v>
      </c>
      <c r="F235" s="770"/>
      <c r="G235" s="770"/>
      <c r="H235" s="770"/>
      <c r="I235" s="770"/>
      <c r="J235" s="770"/>
      <c r="K235" s="770"/>
      <c r="L235" s="770"/>
      <c r="M235" s="770"/>
      <c r="N235" s="771"/>
    </row>
    <row r="236" spans="1:14" ht="23.25" thickBot="1">
      <c r="A236" s="777"/>
      <c r="B236" s="780"/>
      <c r="C236" s="780"/>
      <c r="D236" s="12" t="s">
        <v>16</v>
      </c>
      <c r="E236" s="472" t="s">
        <v>59</v>
      </c>
      <c r="F236" s="472" t="s">
        <v>59</v>
      </c>
      <c r="G236" s="472" t="s">
        <v>59</v>
      </c>
      <c r="H236" s="488" t="s">
        <v>321</v>
      </c>
      <c r="I236" s="488" t="s">
        <v>321</v>
      </c>
      <c r="J236" s="488" t="s">
        <v>321</v>
      </c>
      <c r="K236" s="488" t="s">
        <v>321</v>
      </c>
      <c r="L236" s="488" t="s">
        <v>321</v>
      </c>
      <c r="M236" s="488" t="s">
        <v>321</v>
      </c>
      <c r="N236" s="492" t="s">
        <v>321</v>
      </c>
    </row>
    <row r="237" spans="1:14" ht="14.25">
      <c r="A237" s="775"/>
      <c r="B237" s="778" t="s">
        <v>70</v>
      </c>
      <c r="C237" s="778" t="s">
        <v>69</v>
      </c>
      <c r="D237" s="10" t="s">
        <v>58</v>
      </c>
      <c r="E237" s="117">
        <v>0</v>
      </c>
      <c r="F237" s="117">
        <v>0</v>
      </c>
      <c r="G237" s="117">
        <v>0</v>
      </c>
      <c r="H237" s="117">
        <v>2</v>
      </c>
      <c r="I237" s="117" t="s">
        <v>59</v>
      </c>
      <c r="J237" s="117" t="s">
        <v>59</v>
      </c>
      <c r="K237" s="117" t="s">
        <v>59</v>
      </c>
      <c r="L237" s="117" t="s">
        <v>59</v>
      </c>
      <c r="M237" s="117" t="s">
        <v>59</v>
      </c>
      <c r="N237" s="482">
        <v>2</v>
      </c>
    </row>
    <row r="238" spans="1:14" ht="22.5">
      <c r="A238" s="776"/>
      <c r="B238" s="779"/>
      <c r="C238" s="779"/>
      <c r="D238" s="11" t="s">
        <v>100</v>
      </c>
      <c r="E238" s="474" t="s">
        <v>59</v>
      </c>
      <c r="F238" s="474" t="s">
        <v>59</v>
      </c>
      <c r="G238" s="474" t="s">
        <v>59</v>
      </c>
      <c r="H238" s="474">
        <v>91</v>
      </c>
      <c r="I238" s="474" t="s">
        <v>59</v>
      </c>
      <c r="J238" s="474" t="s">
        <v>59</v>
      </c>
      <c r="K238" s="474">
        <v>362</v>
      </c>
      <c r="L238" s="474" t="s">
        <v>59</v>
      </c>
      <c r="M238" s="474">
        <v>369</v>
      </c>
      <c r="N238" s="475">
        <v>369</v>
      </c>
    </row>
    <row r="239" spans="1:14" ht="22.5">
      <c r="A239" s="776"/>
      <c r="B239" s="779"/>
      <c r="C239" s="779"/>
      <c r="D239" s="11" t="s">
        <v>99</v>
      </c>
      <c r="E239" s="769">
        <v>0</v>
      </c>
      <c r="F239" s="770"/>
      <c r="G239" s="770"/>
      <c r="H239" s="770"/>
      <c r="I239" s="770"/>
      <c r="J239" s="770"/>
      <c r="K239" s="770"/>
      <c r="L239" s="770"/>
      <c r="M239" s="770"/>
      <c r="N239" s="771"/>
    </row>
    <row r="240" spans="1:14" ht="23.25" thickBot="1">
      <c r="A240" s="777"/>
      <c r="B240" s="780"/>
      <c r="C240" s="780"/>
      <c r="D240" s="12" t="s">
        <v>16</v>
      </c>
      <c r="E240" s="472" t="s">
        <v>59</v>
      </c>
      <c r="F240" s="472" t="s">
        <v>59</v>
      </c>
      <c r="G240" s="472" t="s">
        <v>59</v>
      </c>
      <c r="H240" s="488" t="s">
        <v>321</v>
      </c>
      <c r="I240" s="488" t="s">
        <v>321</v>
      </c>
      <c r="J240" s="488" t="s">
        <v>321</v>
      </c>
      <c r="K240" s="488" t="s">
        <v>321</v>
      </c>
      <c r="L240" s="488" t="s">
        <v>321</v>
      </c>
      <c r="M240" s="488" t="s">
        <v>321</v>
      </c>
      <c r="N240" s="492" t="s">
        <v>321</v>
      </c>
    </row>
    <row r="241" spans="1:14" ht="14.25" customHeight="1">
      <c r="A241" s="775"/>
      <c r="B241" s="778" t="s">
        <v>77</v>
      </c>
      <c r="C241" s="778" t="s">
        <v>78</v>
      </c>
      <c r="D241" s="10" t="s">
        <v>58</v>
      </c>
      <c r="E241" s="483">
        <v>0</v>
      </c>
      <c r="F241" s="483">
        <v>0</v>
      </c>
      <c r="G241" s="483">
        <v>0</v>
      </c>
      <c r="H241" s="483">
        <v>0.75</v>
      </c>
      <c r="I241" s="483" t="s">
        <v>59</v>
      </c>
      <c r="J241" s="483" t="s">
        <v>59</v>
      </c>
      <c r="K241" s="483" t="s">
        <v>59</v>
      </c>
      <c r="L241" s="483" t="s">
        <v>59</v>
      </c>
      <c r="M241" s="483" t="s">
        <v>59</v>
      </c>
      <c r="N241" s="490">
        <v>0.75</v>
      </c>
    </row>
    <row r="242" spans="1:14" ht="22.5">
      <c r="A242" s="776"/>
      <c r="B242" s="779"/>
      <c r="C242" s="779"/>
      <c r="D242" s="11" t="s">
        <v>100</v>
      </c>
      <c r="E242" s="487" t="s">
        <v>59</v>
      </c>
      <c r="F242" s="487" t="s">
        <v>59</v>
      </c>
      <c r="G242" s="487" t="s">
        <v>59</v>
      </c>
      <c r="H242" s="487">
        <v>3</v>
      </c>
      <c r="I242" s="487" t="s">
        <v>59</v>
      </c>
      <c r="J242" s="487" t="s">
        <v>59</v>
      </c>
      <c r="K242" s="487">
        <v>12</v>
      </c>
      <c r="L242" s="487" t="s">
        <v>59</v>
      </c>
      <c r="M242" s="487">
        <v>12</v>
      </c>
      <c r="N242" s="491">
        <v>12</v>
      </c>
    </row>
    <row r="243" spans="1:14" ht="22.5">
      <c r="A243" s="776"/>
      <c r="B243" s="779"/>
      <c r="C243" s="779"/>
      <c r="D243" s="11" t="s">
        <v>99</v>
      </c>
      <c r="E243" s="766">
        <v>0</v>
      </c>
      <c r="F243" s="767"/>
      <c r="G243" s="767"/>
      <c r="H243" s="767"/>
      <c r="I243" s="767"/>
      <c r="J243" s="767"/>
      <c r="K243" s="767"/>
      <c r="L243" s="767"/>
      <c r="M243" s="767"/>
      <c r="N243" s="768"/>
    </row>
    <row r="244" spans="1:14" ht="23.25" thickBot="1">
      <c r="A244" s="777"/>
      <c r="B244" s="780"/>
      <c r="C244" s="780"/>
      <c r="D244" s="12" t="s">
        <v>16</v>
      </c>
      <c r="E244" s="493" t="s">
        <v>59</v>
      </c>
      <c r="F244" s="493" t="s">
        <v>59</v>
      </c>
      <c r="G244" s="493" t="s">
        <v>59</v>
      </c>
      <c r="H244" s="493">
        <v>0.75</v>
      </c>
      <c r="I244" s="493">
        <v>0.76</v>
      </c>
      <c r="J244" s="493">
        <v>0.76</v>
      </c>
      <c r="K244" s="493">
        <v>0.76</v>
      </c>
      <c r="L244" s="493">
        <v>0.76</v>
      </c>
      <c r="M244" s="493">
        <v>0.76</v>
      </c>
      <c r="N244" s="494">
        <v>0.76</v>
      </c>
    </row>
    <row r="245" spans="1:14" ht="14.25" customHeight="1">
      <c r="A245" s="775"/>
      <c r="B245" s="778" t="s">
        <v>89</v>
      </c>
      <c r="C245" s="778" t="s">
        <v>73</v>
      </c>
      <c r="D245" s="10" t="s">
        <v>58</v>
      </c>
      <c r="E245" s="117">
        <v>0</v>
      </c>
      <c r="F245" s="117">
        <v>0</v>
      </c>
      <c r="G245" s="117">
        <v>0</v>
      </c>
      <c r="H245" s="117">
        <v>0</v>
      </c>
      <c r="I245" s="117" t="s">
        <v>59</v>
      </c>
      <c r="J245" s="117" t="s">
        <v>59</v>
      </c>
      <c r="K245" s="117" t="s">
        <v>59</v>
      </c>
      <c r="L245" s="117" t="s">
        <v>59</v>
      </c>
      <c r="M245" s="117" t="s">
        <v>59</v>
      </c>
      <c r="N245" s="482">
        <v>0</v>
      </c>
    </row>
    <row r="246" spans="1:14" ht="22.5">
      <c r="A246" s="776"/>
      <c r="B246" s="779"/>
      <c r="C246" s="779"/>
      <c r="D246" s="11" t="s">
        <v>100</v>
      </c>
      <c r="E246" s="474" t="s">
        <v>59</v>
      </c>
      <c r="F246" s="474" t="s">
        <v>59</v>
      </c>
      <c r="G246" s="474" t="s">
        <v>59</v>
      </c>
      <c r="H246" s="474">
        <v>3</v>
      </c>
      <c r="I246" s="474" t="s">
        <v>59</v>
      </c>
      <c r="J246" s="474" t="s">
        <v>59</v>
      </c>
      <c r="K246" s="474">
        <v>10</v>
      </c>
      <c r="L246" s="474" t="s">
        <v>59</v>
      </c>
      <c r="M246" s="474">
        <v>10</v>
      </c>
      <c r="N246" s="475">
        <v>10</v>
      </c>
    </row>
    <row r="247" spans="1:14" ht="22.5">
      <c r="A247" s="776"/>
      <c r="B247" s="779"/>
      <c r="C247" s="779"/>
      <c r="D247" s="11" t="s">
        <v>99</v>
      </c>
      <c r="E247" s="769">
        <v>0</v>
      </c>
      <c r="F247" s="770"/>
      <c r="G247" s="770"/>
      <c r="H247" s="770"/>
      <c r="I247" s="770"/>
      <c r="J247" s="770"/>
      <c r="K247" s="770"/>
      <c r="L247" s="770"/>
      <c r="M247" s="770"/>
      <c r="N247" s="771"/>
    </row>
    <row r="248" spans="1:14" ht="23.25" thickBot="1">
      <c r="A248" s="777"/>
      <c r="B248" s="780"/>
      <c r="C248" s="780"/>
      <c r="D248" s="12" t="s">
        <v>16</v>
      </c>
      <c r="E248" s="472" t="s">
        <v>59</v>
      </c>
      <c r="F248" s="472" t="s">
        <v>59</v>
      </c>
      <c r="G248" s="472" t="s">
        <v>59</v>
      </c>
      <c r="H248" s="472">
        <v>0</v>
      </c>
      <c r="I248" s="472">
        <v>0</v>
      </c>
      <c r="J248" s="472">
        <v>0</v>
      </c>
      <c r="K248" s="472">
        <v>0</v>
      </c>
      <c r="L248" s="472">
        <v>0</v>
      </c>
      <c r="M248" s="472">
        <v>0</v>
      </c>
      <c r="N248" s="498">
        <v>0</v>
      </c>
    </row>
    <row r="249" spans="1:14" ht="15" customHeight="1">
      <c r="A249" s="781" t="s">
        <v>90</v>
      </c>
      <c r="B249" s="782"/>
      <c r="C249" s="782"/>
      <c r="D249" s="782"/>
      <c r="E249" s="782"/>
      <c r="F249" s="782"/>
      <c r="G249" s="782"/>
      <c r="H249" s="782"/>
      <c r="I249" s="782"/>
      <c r="J249" s="782"/>
      <c r="K249" s="782"/>
      <c r="L249" s="782"/>
      <c r="M249" s="782"/>
      <c r="N249" s="783"/>
    </row>
    <row r="250" spans="1:14" ht="15" thickBot="1">
      <c r="A250" s="784" t="s">
        <v>23</v>
      </c>
      <c r="B250" s="785"/>
      <c r="C250" s="785"/>
      <c r="D250" s="785"/>
      <c r="E250" s="785"/>
      <c r="F250" s="785"/>
      <c r="G250" s="785"/>
      <c r="H250" s="785"/>
      <c r="I250" s="785"/>
      <c r="J250" s="785"/>
      <c r="K250" s="785"/>
      <c r="L250" s="785"/>
      <c r="M250" s="785"/>
      <c r="N250" s="786"/>
    </row>
    <row r="251" spans="1:14" ht="14.25" customHeight="1">
      <c r="A251" s="775"/>
      <c r="B251" s="778" t="s">
        <v>91</v>
      </c>
      <c r="C251" s="778" t="s">
        <v>24</v>
      </c>
      <c r="D251" s="10" t="s">
        <v>58</v>
      </c>
      <c r="E251" s="117">
        <v>0</v>
      </c>
      <c r="F251" s="117">
        <v>0</v>
      </c>
      <c r="G251" s="117">
        <v>1</v>
      </c>
      <c r="H251" s="117">
        <v>14</v>
      </c>
      <c r="I251" s="117" t="s">
        <v>59</v>
      </c>
      <c r="J251" s="117" t="s">
        <v>59</v>
      </c>
      <c r="K251" s="117" t="s">
        <v>59</v>
      </c>
      <c r="L251" s="117" t="s">
        <v>59</v>
      </c>
      <c r="M251" s="117" t="s">
        <v>59</v>
      </c>
      <c r="N251" s="482">
        <v>14</v>
      </c>
    </row>
    <row r="252" spans="1:14" ht="23.25" customHeight="1">
      <c r="A252" s="776"/>
      <c r="B252" s="779"/>
      <c r="C252" s="779"/>
      <c r="D252" s="11" t="s">
        <v>100</v>
      </c>
      <c r="E252" s="474" t="s">
        <v>59</v>
      </c>
      <c r="F252" s="474" t="s">
        <v>59</v>
      </c>
      <c r="G252" s="474" t="s">
        <v>59</v>
      </c>
      <c r="H252" s="474">
        <v>38</v>
      </c>
      <c r="I252" s="474" t="s">
        <v>59</v>
      </c>
      <c r="J252" s="474" t="s">
        <v>59</v>
      </c>
      <c r="K252" s="474">
        <v>150</v>
      </c>
      <c r="L252" s="474" t="s">
        <v>59</v>
      </c>
      <c r="M252" s="474">
        <v>153</v>
      </c>
      <c r="N252" s="475">
        <v>153</v>
      </c>
    </row>
    <row r="253" spans="1:14" ht="23.25" customHeight="1">
      <c r="A253" s="776"/>
      <c r="B253" s="779"/>
      <c r="C253" s="779"/>
      <c r="D253" s="11" t="s">
        <v>99</v>
      </c>
      <c r="E253" s="769">
        <v>0</v>
      </c>
      <c r="F253" s="770"/>
      <c r="G253" s="770"/>
      <c r="H253" s="770"/>
      <c r="I253" s="770"/>
      <c r="J253" s="770"/>
      <c r="K253" s="770"/>
      <c r="L253" s="770"/>
      <c r="M253" s="770"/>
      <c r="N253" s="771"/>
    </row>
    <row r="254" spans="1:14" ht="24" customHeight="1" thickBot="1">
      <c r="A254" s="777"/>
      <c r="B254" s="780"/>
      <c r="C254" s="780"/>
      <c r="D254" s="12" t="s">
        <v>16</v>
      </c>
      <c r="E254" s="472" t="s">
        <v>59</v>
      </c>
      <c r="F254" s="472" t="s">
        <v>59</v>
      </c>
      <c r="G254" s="472" t="s">
        <v>59</v>
      </c>
      <c r="H254" s="472">
        <v>14</v>
      </c>
      <c r="I254" s="472">
        <v>81</v>
      </c>
      <c r="J254" s="472">
        <v>94</v>
      </c>
      <c r="K254" s="472">
        <v>95</v>
      </c>
      <c r="L254" s="472">
        <v>95</v>
      </c>
      <c r="M254" s="472">
        <v>95</v>
      </c>
      <c r="N254" s="498">
        <v>95</v>
      </c>
    </row>
    <row r="255" spans="1:14" ht="14.25" customHeight="1">
      <c r="A255" s="775"/>
      <c r="B255" s="778" t="s">
        <v>85</v>
      </c>
      <c r="C255" s="778" t="s">
        <v>24</v>
      </c>
      <c r="D255" s="10" t="s">
        <v>58</v>
      </c>
      <c r="E255" s="117">
        <v>0</v>
      </c>
      <c r="F255" s="117">
        <v>0</v>
      </c>
      <c r="G255" s="117">
        <v>1</v>
      </c>
      <c r="H255" s="117">
        <v>14</v>
      </c>
      <c r="I255" s="117" t="s">
        <v>59</v>
      </c>
      <c r="J255" s="117" t="s">
        <v>59</v>
      </c>
      <c r="K255" s="117" t="s">
        <v>59</v>
      </c>
      <c r="L255" s="117" t="s">
        <v>59</v>
      </c>
      <c r="M255" s="117" t="s">
        <v>59</v>
      </c>
      <c r="N255" s="482">
        <v>14</v>
      </c>
    </row>
    <row r="256" spans="1:14" ht="23.25" customHeight="1">
      <c r="A256" s="776"/>
      <c r="B256" s="779"/>
      <c r="C256" s="779"/>
      <c r="D256" s="11" t="s">
        <v>100</v>
      </c>
      <c r="E256" s="474" t="s">
        <v>59</v>
      </c>
      <c r="F256" s="474" t="s">
        <v>59</v>
      </c>
      <c r="G256" s="474" t="s">
        <v>59</v>
      </c>
      <c r="H256" s="474">
        <f>H260+H264+H268+H272</f>
        <v>208</v>
      </c>
      <c r="I256" s="474" t="s">
        <v>59</v>
      </c>
      <c r="J256" s="474" t="s">
        <v>59</v>
      </c>
      <c r="K256" s="474">
        <f>K260+K264+K268+K272</f>
        <v>830</v>
      </c>
      <c r="L256" s="474" t="s">
        <v>59</v>
      </c>
      <c r="M256" s="474">
        <f>M260+M264+M268+M272</f>
        <v>846</v>
      </c>
      <c r="N256" s="475">
        <f>N260+N264+N268+N272</f>
        <v>846</v>
      </c>
    </row>
    <row r="257" spans="1:14" ht="23.25" customHeight="1">
      <c r="A257" s="776"/>
      <c r="B257" s="779"/>
      <c r="C257" s="779"/>
      <c r="D257" s="11" t="s">
        <v>99</v>
      </c>
      <c r="E257" s="769">
        <v>0</v>
      </c>
      <c r="F257" s="770"/>
      <c r="G257" s="770"/>
      <c r="H257" s="770"/>
      <c r="I257" s="770"/>
      <c r="J257" s="770"/>
      <c r="K257" s="770"/>
      <c r="L257" s="770"/>
      <c r="M257" s="770"/>
      <c r="N257" s="771"/>
    </row>
    <row r="258" spans="1:14" ht="24" customHeight="1" thickBot="1">
      <c r="A258" s="777"/>
      <c r="B258" s="780"/>
      <c r="C258" s="780"/>
      <c r="D258" s="12" t="s">
        <v>16</v>
      </c>
      <c r="E258" s="472" t="s">
        <v>59</v>
      </c>
      <c r="F258" s="472" t="s">
        <v>59</v>
      </c>
      <c r="G258" s="472" t="s">
        <v>59</v>
      </c>
      <c r="H258" s="472">
        <v>15</v>
      </c>
      <c r="I258" s="472">
        <v>81</v>
      </c>
      <c r="J258" s="472">
        <v>94</v>
      </c>
      <c r="K258" s="472">
        <v>95</v>
      </c>
      <c r="L258" s="472">
        <v>95</v>
      </c>
      <c r="M258" s="472">
        <v>95</v>
      </c>
      <c r="N258" s="498">
        <v>95</v>
      </c>
    </row>
    <row r="259" spans="1:14" ht="14.25">
      <c r="A259" s="775"/>
      <c r="B259" s="778" t="s">
        <v>25</v>
      </c>
      <c r="C259" s="778" t="s">
        <v>24</v>
      </c>
      <c r="D259" s="10" t="s">
        <v>58</v>
      </c>
      <c r="E259" s="117">
        <v>0</v>
      </c>
      <c r="F259" s="117">
        <v>0</v>
      </c>
      <c r="G259" s="117">
        <v>0</v>
      </c>
      <c r="H259" s="117">
        <v>11</v>
      </c>
      <c r="I259" s="117" t="s">
        <v>59</v>
      </c>
      <c r="J259" s="117" t="s">
        <v>59</v>
      </c>
      <c r="K259" s="117" t="s">
        <v>59</v>
      </c>
      <c r="L259" s="117" t="s">
        <v>59</v>
      </c>
      <c r="M259" s="117" t="s">
        <v>59</v>
      </c>
      <c r="N259" s="482">
        <v>11</v>
      </c>
    </row>
    <row r="260" spans="1:14" ht="23.25" customHeight="1">
      <c r="A260" s="776"/>
      <c r="B260" s="779"/>
      <c r="C260" s="779"/>
      <c r="D260" s="11" t="s">
        <v>100</v>
      </c>
      <c r="E260" s="474" t="s">
        <v>59</v>
      </c>
      <c r="F260" s="474" t="s">
        <v>59</v>
      </c>
      <c r="G260" s="474" t="s">
        <v>59</v>
      </c>
      <c r="H260" s="474">
        <v>126</v>
      </c>
      <c r="I260" s="474" t="s">
        <v>59</v>
      </c>
      <c r="J260" s="474" t="s">
        <v>59</v>
      </c>
      <c r="K260" s="474">
        <v>504</v>
      </c>
      <c r="L260" s="474" t="s">
        <v>59</v>
      </c>
      <c r="M260" s="474">
        <v>514</v>
      </c>
      <c r="N260" s="475">
        <v>514</v>
      </c>
    </row>
    <row r="261" spans="1:14" ht="23.25" customHeight="1">
      <c r="A261" s="776"/>
      <c r="B261" s="779"/>
      <c r="C261" s="779"/>
      <c r="D261" s="11" t="s">
        <v>99</v>
      </c>
      <c r="E261" s="769">
        <v>0</v>
      </c>
      <c r="F261" s="770"/>
      <c r="G261" s="770"/>
      <c r="H261" s="770"/>
      <c r="I261" s="770"/>
      <c r="J261" s="770"/>
      <c r="K261" s="770"/>
      <c r="L261" s="770"/>
      <c r="M261" s="770"/>
      <c r="N261" s="771"/>
    </row>
    <row r="262" spans="1:14" ht="24" customHeight="1" thickBot="1">
      <c r="A262" s="777"/>
      <c r="B262" s="780"/>
      <c r="C262" s="780"/>
      <c r="D262" s="12" t="s">
        <v>16</v>
      </c>
      <c r="E262" s="472" t="s">
        <v>59</v>
      </c>
      <c r="F262" s="472" t="s">
        <v>59</v>
      </c>
      <c r="G262" s="472" t="s">
        <v>59</v>
      </c>
      <c r="H262" s="472">
        <v>11</v>
      </c>
      <c r="I262" s="472">
        <v>57</v>
      </c>
      <c r="J262" s="472">
        <v>66</v>
      </c>
      <c r="K262" s="472">
        <v>67</v>
      </c>
      <c r="L262" s="472">
        <v>67</v>
      </c>
      <c r="M262" s="472">
        <v>67</v>
      </c>
      <c r="N262" s="498">
        <v>67</v>
      </c>
    </row>
    <row r="263" spans="1:14" ht="14.25">
      <c r="A263" s="775"/>
      <c r="B263" s="778" t="s">
        <v>26</v>
      </c>
      <c r="C263" s="778" t="s">
        <v>24</v>
      </c>
      <c r="D263" s="10" t="s">
        <v>58</v>
      </c>
      <c r="E263" s="117">
        <v>0</v>
      </c>
      <c r="F263" s="117">
        <v>0</v>
      </c>
      <c r="G263" s="117">
        <v>1</v>
      </c>
      <c r="H263" s="117">
        <v>3</v>
      </c>
      <c r="I263" s="117" t="s">
        <v>59</v>
      </c>
      <c r="J263" s="117" t="s">
        <v>59</v>
      </c>
      <c r="K263" s="117" t="s">
        <v>59</v>
      </c>
      <c r="L263" s="117" t="s">
        <v>59</v>
      </c>
      <c r="M263" s="117" t="s">
        <v>59</v>
      </c>
      <c r="N263" s="482">
        <v>3</v>
      </c>
    </row>
    <row r="264" spans="1:14" ht="23.25" customHeight="1">
      <c r="A264" s="776"/>
      <c r="B264" s="779"/>
      <c r="C264" s="779"/>
      <c r="D264" s="11" t="s">
        <v>100</v>
      </c>
      <c r="E264" s="474" t="s">
        <v>59</v>
      </c>
      <c r="F264" s="474" t="s">
        <v>59</v>
      </c>
      <c r="G264" s="474" t="s">
        <v>59</v>
      </c>
      <c r="H264" s="474">
        <v>54</v>
      </c>
      <c r="I264" s="474" t="s">
        <v>59</v>
      </c>
      <c r="J264" s="474" t="s">
        <v>59</v>
      </c>
      <c r="K264" s="474">
        <v>216</v>
      </c>
      <c r="L264" s="474" t="s">
        <v>59</v>
      </c>
      <c r="M264" s="474">
        <v>220</v>
      </c>
      <c r="N264" s="475">
        <v>220</v>
      </c>
    </row>
    <row r="265" spans="1:14" ht="23.25" customHeight="1">
      <c r="A265" s="776"/>
      <c r="B265" s="779"/>
      <c r="C265" s="779"/>
      <c r="D265" s="11" t="s">
        <v>99</v>
      </c>
      <c r="E265" s="769">
        <v>0</v>
      </c>
      <c r="F265" s="770"/>
      <c r="G265" s="770"/>
      <c r="H265" s="770"/>
      <c r="I265" s="770"/>
      <c r="J265" s="770"/>
      <c r="K265" s="770"/>
      <c r="L265" s="770"/>
      <c r="M265" s="770"/>
      <c r="N265" s="771"/>
    </row>
    <row r="266" spans="1:14" ht="24" customHeight="1" thickBot="1">
      <c r="A266" s="777"/>
      <c r="B266" s="780"/>
      <c r="C266" s="780"/>
      <c r="D266" s="12" t="s">
        <v>16</v>
      </c>
      <c r="E266" s="472" t="s">
        <v>59</v>
      </c>
      <c r="F266" s="472" t="s">
        <v>59</v>
      </c>
      <c r="G266" s="472" t="s">
        <v>59</v>
      </c>
      <c r="H266" s="472">
        <v>3</v>
      </c>
      <c r="I266" s="472">
        <v>22</v>
      </c>
      <c r="J266" s="472">
        <v>25</v>
      </c>
      <c r="K266" s="472">
        <v>25</v>
      </c>
      <c r="L266" s="472">
        <v>25</v>
      </c>
      <c r="M266" s="472">
        <v>25</v>
      </c>
      <c r="N266" s="498">
        <v>25</v>
      </c>
    </row>
    <row r="267" spans="1:14" ht="14.25">
      <c r="A267" s="775"/>
      <c r="B267" s="778" t="s">
        <v>27</v>
      </c>
      <c r="C267" s="778" t="s">
        <v>24</v>
      </c>
      <c r="D267" s="10" t="s">
        <v>58</v>
      </c>
      <c r="E267" s="117">
        <v>0</v>
      </c>
      <c r="F267" s="117">
        <v>0</v>
      </c>
      <c r="G267" s="117">
        <v>0</v>
      </c>
      <c r="H267" s="117">
        <v>0</v>
      </c>
      <c r="I267" s="117" t="s">
        <v>59</v>
      </c>
      <c r="J267" s="117" t="s">
        <v>59</v>
      </c>
      <c r="K267" s="117" t="s">
        <v>59</v>
      </c>
      <c r="L267" s="117" t="s">
        <v>59</v>
      </c>
      <c r="M267" s="117" t="s">
        <v>59</v>
      </c>
      <c r="N267" s="482">
        <v>0</v>
      </c>
    </row>
    <row r="268" spans="1:14" ht="23.25" customHeight="1">
      <c r="A268" s="776"/>
      <c r="B268" s="779"/>
      <c r="C268" s="779"/>
      <c r="D268" s="11" t="s">
        <v>100</v>
      </c>
      <c r="E268" s="474" t="s">
        <v>59</v>
      </c>
      <c r="F268" s="474" t="s">
        <v>59</v>
      </c>
      <c r="G268" s="474" t="s">
        <v>59</v>
      </c>
      <c r="H268" s="474">
        <v>27</v>
      </c>
      <c r="I268" s="474" t="s">
        <v>59</v>
      </c>
      <c r="J268" s="474" t="s">
        <v>59</v>
      </c>
      <c r="K268" s="474">
        <v>108</v>
      </c>
      <c r="L268" s="474" t="s">
        <v>59</v>
      </c>
      <c r="M268" s="474">
        <v>110</v>
      </c>
      <c r="N268" s="475">
        <v>110</v>
      </c>
    </row>
    <row r="269" spans="1:14" ht="23.25" customHeight="1">
      <c r="A269" s="776"/>
      <c r="B269" s="779"/>
      <c r="C269" s="779"/>
      <c r="D269" s="11" t="s">
        <v>99</v>
      </c>
      <c r="E269" s="769">
        <v>0</v>
      </c>
      <c r="F269" s="770"/>
      <c r="G269" s="770"/>
      <c r="H269" s="770"/>
      <c r="I269" s="770"/>
      <c r="J269" s="770"/>
      <c r="K269" s="770"/>
      <c r="L269" s="770"/>
      <c r="M269" s="770"/>
      <c r="N269" s="771"/>
    </row>
    <row r="270" spans="1:14" ht="24" customHeight="1" thickBot="1">
      <c r="A270" s="777"/>
      <c r="B270" s="780"/>
      <c r="C270" s="780"/>
      <c r="D270" s="12" t="s">
        <v>16</v>
      </c>
      <c r="E270" s="472" t="s">
        <v>59</v>
      </c>
      <c r="F270" s="472" t="s">
        <v>59</v>
      </c>
      <c r="G270" s="472" t="s">
        <v>59</v>
      </c>
      <c r="H270" s="472">
        <v>0</v>
      </c>
      <c r="I270" s="472">
        <v>2</v>
      </c>
      <c r="J270" s="472">
        <v>3</v>
      </c>
      <c r="K270" s="472">
        <v>3</v>
      </c>
      <c r="L270" s="472">
        <v>3</v>
      </c>
      <c r="M270" s="472">
        <v>3</v>
      </c>
      <c r="N270" s="498">
        <v>3</v>
      </c>
    </row>
    <row r="271" spans="1:14" ht="14.25">
      <c r="A271" s="775"/>
      <c r="B271" s="778" t="s">
        <v>28</v>
      </c>
      <c r="C271" s="778" t="s">
        <v>24</v>
      </c>
      <c r="D271" s="10" t="s">
        <v>58</v>
      </c>
      <c r="E271" s="117">
        <v>0</v>
      </c>
      <c r="F271" s="117">
        <v>0</v>
      </c>
      <c r="G271" s="117">
        <v>0</v>
      </c>
      <c r="H271" s="117">
        <v>0</v>
      </c>
      <c r="I271" s="117" t="s">
        <v>59</v>
      </c>
      <c r="J271" s="117" t="s">
        <v>59</v>
      </c>
      <c r="K271" s="117" t="s">
        <v>59</v>
      </c>
      <c r="L271" s="117" t="s">
        <v>59</v>
      </c>
      <c r="M271" s="117" t="s">
        <v>59</v>
      </c>
      <c r="N271" s="482">
        <v>0</v>
      </c>
    </row>
    <row r="272" spans="1:14" ht="23.25" customHeight="1">
      <c r="A272" s="776"/>
      <c r="B272" s="779"/>
      <c r="C272" s="779"/>
      <c r="D272" s="11" t="s">
        <v>100</v>
      </c>
      <c r="E272" s="474" t="s">
        <v>59</v>
      </c>
      <c r="F272" s="474" t="s">
        <v>59</v>
      </c>
      <c r="G272" s="474" t="s">
        <v>59</v>
      </c>
      <c r="H272" s="474">
        <v>1</v>
      </c>
      <c r="I272" s="474" t="s">
        <v>59</v>
      </c>
      <c r="J272" s="474" t="s">
        <v>59</v>
      </c>
      <c r="K272" s="474">
        <v>2</v>
      </c>
      <c r="L272" s="474" t="s">
        <v>59</v>
      </c>
      <c r="M272" s="474">
        <v>2</v>
      </c>
      <c r="N272" s="475">
        <v>2</v>
      </c>
    </row>
    <row r="273" spans="1:14" ht="23.25" customHeight="1">
      <c r="A273" s="776"/>
      <c r="B273" s="779"/>
      <c r="C273" s="779"/>
      <c r="D273" s="11" t="s">
        <v>99</v>
      </c>
      <c r="E273" s="769">
        <v>0</v>
      </c>
      <c r="F273" s="770"/>
      <c r="G273" s="770"/>
      <c r="H273" s="770"/>
      <c r="I273" s="770"/>
      <c r="J273" s="770"/>
      <c r="K273" s="770"/>
      <c r="L273" s="770"/>
      <c r="M273" s="770"/>
      <c r="N273" s="771"/>
    </row>
    <row r="274" spans="1:14" ht="24" customHeight="1" thickBot="1">
      <c r="A274" s="777"/>
      <c r="B274" s="780"/>
      <c r="C274" s="780"/>
      <c r="D274" s="12" t="s">
        <v>16</v>
      </c>
      <c r="E274" s="472" t="s">
        <v>59</v>
      </c>
      <c r="F274" s="472" t="s">
        <v>59</v>
      </c>
      <c r="G274" s="472" t="s">
        <v>59</v>
      </c>
      <c r="H274" s="472">
        <v>0</v>
      </c>
      <c r="I274" s="472">
        <v>0</v>
      </c>
      <c r="J274" s="472">
        <v>0</v>
      </c>
      <c r="K274" s="472">
        <v>0</v>
      </c>
      <c r="L274" s="472">
        <v>0</v>
      </c>
      <c r="M274" s="472">
        <v>0</v>
      </c>
      <c r="N274" s="498">
        <v>0</v>
      </c>
    </row>
    <row r="275" spans="1:14" ht="14.25" customHeight="1">
      <c r="A275" s="775"/>
      <c r="B275" s="778" t="s">
        <v>92</v>
      </c>
      <c r="C275" s="778" t="s">
        <v>24</v>
      </c>
      <c r="D275" s="10" t="s">
        <v>58</v>
      </c>
      <c r="E275" s="117">
        <v>0</v>
      </c>
      <c r="F275" s="117">
        <v>0</v>
      </c>
      <c r="G275" s="117">
        <v>1</v>
      </c>
      <c r="H275" s="117">
        <v>14</v>
      </c>
      <c r="I275" s="117" t="s">
        <v>59</v>
      </c>
      <c r="J275" s="117" t="s">
        <v>59</v>
      </c>
      <c r="K275" s="117" t="s">
        <v>59</v>
      </c>
      <c r="L275" s="117" t="s">
        <v>59</v>
      </c>
      <c r="M275" s="117" t="s">
        <v>59</v>
      </c>
      <c r="N275" s="482">
        <v>14</v>
      </c>
    </row>
    <row r="276" spans="1:14" ht="23.25" customHeight="1">
      <c r="A276" s="776"/>
      <c r="B276" s="779"/>
      <c r="C276" s="779"/>
      <c r="D276" s="11" t="s">
        <v>100</v>
      </c>
      <c r="E276" s="474" t="s">
        <v>59</v>
      </c>
      <c r="F276" s="474" t="s">
        <v>59</v>
      </c>
      <c r="G276" s="474" t="s">
        <v>59</v>
      </c>
      <c r="H276" s="474">
        <v>38</v>
      </c>
      <c r="I276" s="474" t="s">
        <v>59</v>
      </c>
      <c r="J276" s="474" t="s">
        <v>59</v>
      </c>
      <c r="K276" s="474">
        <v>150</v>
      </c>
      <c r="L276" s="474" t="s">
        <v>59</v>
      </c>
      <c r="M276" s="474">
        <v>153</v>
      </c>
      <c r="N276" s="475">
        <v>153</v>
      </c>
    </row>
    <row r="277" spans="1:14" ht="23.25" customHeight="1">
      <c r="A277" s="776"/>
      <c r="B277" s="779"/>
      <c r="C277" s="779"/>
      <c r="D277" s="11" t="s">
        <v>99</v>
      </c>
      <c r="E277" s="769">
        <v>0</v>
      </c>
      <c r="F277" s="770"/>
      <c r="G277" s="770"/>
      <c r="H277" s="770"/>
      <c r="I277" s="770"/>
      <c r="J277" s="770"/>
      <c r="K277" s="770"/>
      <c r="L277" s="770"/>
      <c r="M277" s="770"/>
      <c r="N277" s="771"/>
    </row>
    <row r="278" spans="1:14" ht="24" customHeight="1" thickBot="1">
      <c r="A278" s="777"/>
      <c r="B278" s="780"/>
      <c r="C278" s="780"/>
      <c r="D278" s="12" t="s">
        <v>16</v>
      </c>
      <c r="E278" s="472" t="s">
        <v>59</v>
      </c>
      <c r="F278" s="472" t="s">
        <v>59</v>
      </c>
      <c r="G278" s="472" t="s">
        <v>59</v>
      </c>
      <c r="H278" s="472">
        <v>14</v>
      </c>
      <c r="I278" s="472">
        <v>82</v>
      </c>
      <c r="J278" s="472">
        <v>94</v>
      </c>
      <c r="K278" s="472">
        <v>95</v>
      </c>
      <c r="L278" s="472">
        <v>95</v>
      </c>
      <c r="M278" s="472">
        <v>95</v>
      </c>
      <c r="N278" s="498">
        <v>95</v>
      </c>
    </row>
    <row r="279" spans="1:14" ht="15" thickBot="1">
      <c r="A279" s="161"/>
      <c r="B279" s="806" t="s">
        <v>29</v>
      </c>
      <c r="C279" s="806"/>
      <c r="D279" s="806"/>
      <c r="E279" s="806"/>
      <c r="F279" s="806"/>
      <c r="G279" s="806"/>
      <c r="H279" s="806"/>
      <c r="I279" s="806"/>
      <c r="J279" s="806"/>
      <c r="K279" s="806"/>
      <c r="L279" s="806"/>
      <c r="M279" s="806"/>
      <c r="N279" s="807"/>
    </row>
    <row r="280" spans="1:14" ht="14.25" customHeight="1">
      <c r="A280" s="772" t="s">
        <v>700</v>
      </c>
      <c r="B280" s="778" t="s">
        <v>76</v>
      </c>
      <c r="C280" s="778" t="s">
        <v>69</v>
      </c>
      <c r="D280" s="10" t="s">
        <v>58</v>
      </c>
      <c r="E280" s="483">
        <v>0</v>
      </c>
      <c r="F280" s="483">
        <v>0</v>
      </c>
      <c r="G280" s="483">
        <v>0</v>
      </c>
      <c r="H280" s="483">
        <v>28.5</v>
      </c>
      <c r="I280" s="483" t="s">
        <v>59</v>
      </c>
      <c r="J280" s="483" t="s">
        <v>59</v>
      </c>
      <c r="K280" s="483" t="s">
        <v>59</v>
      </c>
      <c r="L280" s="483" t="s">
        <v>59</v>
      </c>
      <c r="M280" s="483" t="s">
        <v>59</v>
      </c>
      <c r="N280" s="490">
        <v>28.5</v>
      </c>
    </row>
    <row r="281" spans="1:14" ht="22.5">
      <c r="A281" s="773"/>
      <c r="B281" s="779"/>
      <c r="C281" s="779"/>
      <c r="D281" s="11" t="s">
        <v>100</v>
      </c>
      <c r="E281" s="487" t="s">
        <v>59</v>
      </c>
      <c r="F281" s="487" t="s">
        <v>59</v>
      </c>
      <c r="G281" s="487" t="s">
        <v>59</v>
      </c>
      <c r="H281" s="487">
        <v>350</v>
      </c>
      <c r="I281" s="487" t="s">
        <v>59</v>
      </c>
      <c r="J281" s="487" t="s">
        <v>59</v>
      </c>
      <c r="K281" s="487">
        <v>1400</v>
      </c>
      <c r="L281" s="487" t="s">
        <v>59</v>
      </c>
      <c r="M281" s="487">
        <v>1428</v>
      </c>
      <c r="N281" s="491">
        <v>1428</v>
      </c>
    </row>
    <row r="282" spans="1:14" ht="22.5">
      <c r="A282" s="773"/>
      <c r="B282" s="779"/>
      <c r="C282" s="779"/>
      <c r="D282" s="11" t="s">
        <v>99</v>
      </c>
      <c r="E282" s="766">
        <v>0</v>
      </c>
      <c r="F282" s="767"/>
      <c r="G282" s="767"/>
      <c r="H282" s="767"/>
      <c r="I282" s="767"/>
      <c r="J282" s="767"/>
      <c r="K282" s="767"/>
      <c r="L282" s="767"/>
      <c r="M282" s="767"/>
      <c r="N282" s="768"/>
    </row>
    <row r="283" spans="1:14" ht="23.25" thickBot="1">
      <c r="A283" s="774"/>
      <c r="B283" s="780"/>
      <c r="C283" s="780"/>
      <c r="D283" s="12" t="s">
        <v>16</v>
      </c>
      <c r="E283" s="493" t="s">
        <v>59</v>
      </c>
      <c r="F283" s="493" t="s">
        <v>59</v>
      </c>
      <c r="G283" s="493" t="s">
        <v>59</v>
      </c>
      <c r="H283" s="493">
        <v>28.5</v>
      </c>
      <c r="I283" s="493">
        <v>51</v>
      </c>
      <c r="J283" s="493">
        <v>242.5</v>
      </c>
      <c r="K283" s="493">
        <v>301.5</v>
      </c>
      <c r="L283" s="493">
        <v>303.5</v>
      </c>
      <c r="M283" s="493">
        <v>303.5</v>
      </c>
      <c r="N283" s="494">
        <v>303.5</v>
      </c>
    </row>
    <row r="284" spans="1:14" ht="14.25">
      <c r="A284" s="775"/>
      <c r="B284" s="778" t="s">
        <v>20</v>
      </c>
      <c r="C284" s="778" t="s">
        <v>69</v>
      </c>
      <c r="D284" s="10" t="s">
        <v>58</v>
      </c>
      <c r="E284" s="483">
        <v>0</v>
      </c>
      <c r="F284" s="483">
        <v>0</v>
      </c>
      <c r="G284" s="483">
        <v>0</v>
      </c>
      <c r="H284" s="483">
        <v>16</v>
      </c>
      <c r="I284" s="483" t="s">
        <v>59</v>
      </c>
      <c r="J284" s="483" t="s">
        <v>59</v>
      </c>
      <c r="K284" s="483" t="s">
        <v>59</v>
      </c>
      <c r="L284" s="483" t="s">
        <v>59</v>
      </c>
      <c r="M284" s="483" t="s">
        <v>59</v>
      </c>
      <c r="N284" s="490">
        <v>16</v>
      </c>
    </row>
    <row r="285" spans="1:14" ht="22.5">
      <c r="A285" s="776"/>
      <c r="B285" s="779"/>
      <c r="C285" s="779"/>
      <c r="D285" s="11" t="s">
        <v>100</v>
      </c>
      <c r="E285" s="487" t="s">
        <v>59</v>
      </c>
      <c r="F285" s="487" t="s">
        <v>59</v>
      </c>
      <c r="G285" s="487" t="s">
        <v>59</v>
      </c>
      <c r="H285" s="487">
        <v>173</v>
      </c>
      <c r="I285" s="487" t="s">
        <v>59</v>
      </c>
      <c r="J285" s="487" t="s">
        <v>59</v>
      </c>
      <c r="K285" s="487">
        <v>690</v>
      </c>
      <c r="L285" s="487" t="s">
        <v>59</v>
      </c>
      <c r="M285" s="487">
        <v>704</v>
      </c>
      <c r="N285" s="491">
        <v>704</v>
      </c>
    </row>
    <row r="286" spans="1:14" ht="22.5">
      <c r="A286" s="776"/>
      <c r="B286" s="779"/>
      <c r="C286" s="779"/>
      <c r="D286" s="11" t="s">
        <v>99</v>
      </c>
      <c r="E286" s="766">
        <v>0</v>
      </c>
      <c r="F286" s="767"/>
      <c r="G286" s="767"/>
      <c r="H286" s="767"/>
      <c r="I286" s="767"/>
      <c r="J286" s="767"/>
      <c r="K286" s="767"/>
      <c r="L286" s="767"/>
      <c r="M286" s="767"/>
      <c r="N286" s="768"/>
    </row>
    <row r="287" spans="1:14" ht="23.25" thickBot="1">
      <c r="A287" s="777"/>
      <c r="B287" s="780"/>
      <c r="C287" s="780"/>
      <c r="D287" s="12" t="s">
        <v>16</v>
      </c>
      <c r="E287" s="493" t="s">
        <v>59</v>
      </c>
      <c r="F287" s="493" t="s">
        <v>59</v>
      </c>
      <c r="G287" s="493" t="s">
        <v>59</v>
      </c>
      <c r="H287" s="488" t="s">
        <v>321</v>
      </c>
      <c r="I287" s="488" t="s">
        <v>321</v>
      </c>
      <c r="J287" s="488" t="s">
        <v>321</v>
      </c>
      <c r="K287" s="488" t="s">
        <v>321</v>
      </c>
      <c r="L287" s="488" t="s">
        <v>321</v>
      </c>
      <c r="M287" s="488" t="s">
        <v>321</v>
      </c>
      <c r="N287" s="492" t="s">
        <v>321</v>
      </c>
    </row>
    <row r="288" spans="1:14" ht="14.25">
      <c r="A288" s="775"/>
      <c r="B288" s="778" t="s">
        <v>70</v>
      </c>
      <c r="C288" s="778" t="s">
        <v>69</v>
      </c>
      <c r="D288" s="10" t="s">
        <v>58</v>
      </c>
      <c r="E288" s="483">
        <v>0</v>
      </c>
      <c r="F288" s="483">
        <v>0</v>
      </c>
      <c r="G288" s="483">
        <v>0</v>
      </c>
      <c r="H288" s="483">
        <v>12.5</v>
      </c>
      <c r="I288" s="483" t="s">
        <v>59</v>
      </c>
      <c r="J288" s="483" t="s">
        <v>59</v>
      </c>
      <c r="K288" s="483" t="s">
        <v>59</v>
      </c>
      <c r="L288" s="483" t="s">
        <v>59</v>
      </c>
      <c r="M288" s="483" t="s">
        <v>59</v>
      </c>
      <c r="N288" s="490">
        <v>12.5</v>
      </c>
    </row>
    <row r="289" spans="1:14" ht="22.5">
      <c r="A289" s="776"/>
      <c r="B289" s="779"/>
      <c r="C289" s="779"/>
      <c r="D289" s="11" t="s">
        <v>100</v>
      </c>
      <c r="E289" s="487" t="s">
        <v>59</v>
      </c>
      <c r="F289" s="487" t="s">
        <v>59</v>
      </c>
      <c r="G289" s="487" t="s">
        <v>59</v>
      </c>
      <c r="H289" s="487">
        <v>178</v>
      </c>
      <c r="I289" s="487" t="s">
        <v>59</v>
      </c>
      <c r="J289" s="487" t="s">
        <v>59</v>
      </c>
      <c r="K289" s="487">
        <v>710</v>
      </c>
      <c r="L289" s="487" t="s">
        <v>59</v>
      </c>
      <c r="M289" s="487">
        <v>724</v>
      </c>
      <c r="N289" s="491">
        <v>724</v>
      </c>
    </row>
    <row r="290" spans="1:14" ht="22.5">
      <c r="A290" s="776"/>
      <c r="B290" s="779"/>
      <c r="C290" s="779"/>
      <c r="D290" s="11" t="s">
        <v>99</v>
      </c>
      <c r="E290" s="766">
        <v>0</v>
      </c>
      <c r="F290" s="767"/>
      <c r="G290" s="767"/>
      <c r="H290" s="767"/>
      <c r="I290" s="767"/>
      <c r="J290" s="767"/>
      <c r="K290" s="767"/>
      <c r="L290" s="767"/>
      <c r="M290" s="767"/>
      <c r="N290" s="768"/>
    </row>
    <row r="291" spans="1:14" ht="23.25" thickBot="1">
      <c r="A291" s="777"/>
      <c r="B291" s="780"/>
      <c r="C291" s="780"/>
      <c r="D291" s="12" t="s">
        <v>16</v>
      </c>
      <c r="E291" s="493" t="s">
        <v>59</v>
      </c>
      <c r="F291" s="493" t="s">
        <v>59</v>
      </c>
      <c r="G291" s="493" t="s">
        <v>59</v>
      </c>
      <c r="H291" s="488" t="s">
        <v>321</v>
      </c>
      <c r="I291" s="488" t="s">
        <v>321</v>
      </c>
      <c r="J291" s="488" t="s">
        <v>321</v>
      </c>
      <c r="K291" s="488" t="s">
        <v>321</v>
      </c>
      <c r="L291" s="488" t="s">
        <v>321</v>
      </c>
      <c r="M291" s="488" t="s">
        <v>321</v>
      </c>
      <c r="N291" s="492" t="s">
        <v>321</v>
      </c>
    </row>
    <row r="292" spans="1:14" ht="14.25">
      <c r="A292" s="775"/>
      <c r="B292" s="778" t="s">
        <v>71</v>
      </c>
      <c r="C292" s="778" t="s">
        <v>69</v>
      </c>
      <c r="D292" s="10" t="s">
        <v>58</v>
      </c>
      <c r="E292" s="483">
        <v>0</v>
      </c>
      <c r="F292" s="483">
        <v>0</v>
      </c>
      <c r="G292" s="483">
        <v>0</v>
      </c>
      <c r="H292" s="483">
        <v>28.5</v>
      </c>
      <c r="I292" s="483" t="s">
        <v>59</v>
      </c>
      <c r="J292" s="483" t="s">
        <v>59</v>
      </c>
      <c r="K292" s="483" t="s">
        <v>59</v>
      </c>
      <c r="L292" s="483" t="s">
        <v>59</v>
      </c>
      <c r="M292" s="483" t="s">
        <v>59</v>
      </c>
      <c r="N292" s="490">
        <v>28.5</v>
      </c>
    </row>
    <row r="293" spans="1:14" ht="22.5">
      <c r="A293" s="776"/>
      <c r="B293" s="779"/>
      <c r="C293" s="779"/>
      <c r="D293" s="11" t="s">
        <v>100</v>
      </c>
      <c r="E293" s="487" t="s">
        <v>59</v>
      </c>
      <c r="F293" s="487" t="s">
        <v>59</v>
      </c>
      <c r="G293" s="487" t="s">
        <v>59</v>
      </c>
      <c r="H293" s="487">
        <v>350</v>
      </c>
      <c r="I293" s="487" t="s">
        <v>59</v>
      </c>
      <c r="J293" s="487" t="s">
        <v>59</v>
      </c>
      <c r="K293" s="487">
        <v>1400</v>
      </c>
      <c r="L293" s="487" t="s">
        <v>59</v>
      </c>
      <c r="M293" s="487">
        <v>1428</v>
      </c>
      <c r="N293" s="491">
        <v>1428</v>
      </c>
    </row>
    <row r="294" spans="1:14" ht="22.5">
      <c r="A294" s="776"/>
      <c r="B294" s="779"/>
      <c r="C294" s="779"/>
      <c r="D294" s="11" t="s">
        <v>99</v>
      </c>
      <c r="E294" s="766">
        <v>0</v>
      </c>
      <c r="F294" s="767"/>
      <c r="G294" s="767"/>
      <c r="H294" s="767"/>
      <c r="I294" s="767"/>
      <c r="J294" s="767"/>
      <c r="K294" s="767"/>
      <c r="L294" s="767"/>
      <c r="M294" s="767"/>
      <c r="N294" s="768"/>
    </row>
    <row r="295" spans="1:14" ht="23.25" thickBot="1">
      <c r="A295" s="777"/>
      <c r="B295" s="780"/>
      <c r="C295" s="780"/>
      <c r="D295" s="12" t="s">
        <v>16</v>
      </c>
      <c r="E295" s="493" t="s">
        <v>59</v>
      </c>
      <c r="F295" s="493" t="s">
        <v>59</v>
      </c>
      <c r="G295" s="493" t="s">
        <v>59</v>
      </c>
      <c r="H295" s="493">
        <v>28.5</v>
      </c>
      <c r="I295" s="493">
        <v>51</v>
      </c>
      <c r="J295" s="493">
        <v>242.5</v>
      </c>
      <c r="K295" s="493">
        <v>301.5</v>
      </c>
      <c r="L295" s="493">
        <v>303.5</v>
      </c>
      <c r="M295" s="493">
        <v>303.5</v>
      </c>
      <c r="N295" s="494">
        <v>303.5</v>
      </c>
    </row>
    <row r="296" spans="1:14" ht="14.25" customHeight="1">
      <c r="A296" s="775"/>
      <c r="B296" s="778" t="s">
        <v>93</v>
      </c>
      <c r="C296" s="778" t="s">
        <v>24</v>
      </c>
      <c r="D296" s="10" t="s">
        <v>58</v>
      </c>
      <c r="E296" s="483">
        <v>0</v>
      </c>
      <c r="F296" s="483">
        <v>0</v>
      </c>
      <c r="G296" s="483">
        <v>0</v>
      </c>
      <c r="H296" s="483">
        <v>23</v>
      </c>
      <c r="I296" s="483" t="s">
        <v>59</v>
      </c>
      <c r="J296" s="483" t="s">
        <v>59</v>
      </c>
      <c r="K296" s="483" t="s">
        <v>59</v>
      </c>
      <c r="L296" s="483" t="s">
        <v>59</v>
      </c>
      <c r="M296" s="483" t="s">
        <v>59</v>
      </c>
      <c r="N296" s="490">
        <v>23</v>
      </c>
    </row>
    <row r="297" spans="1:14" ht="22.5">
      <c r="A297" s="776"/>
      <c r="B297" s="779"/>
      <c r="C297" s="779"/>
      <c r="D297" s="11" t="s">
        <v>100</v>
      </c>
      <c r="E297" s="487" t="s">
        <v>59</v>
      </c>
      <c r="F297" s="487" t="s">
        <v>59</v>
      </c>
      <c r="G297" s="487" t="s">
        <v>59</v>
      </c>
      <c r="H297" s="487">
        <v>1125</v>
      </c>
      <c r="I297" s="487" t="s">
        <v>59</v>
      </c>
      <c r="J297" s="487" t="s">
        <v>59</v>
      </c>
      <c r="K297" s="487">
        <v>4500</v>
      </c>
      <c r="L297" s="487" t="s">
        <v>59</v>
      </c>
      <c r="M297" s="487">
        <v>4590</v>
      </c>
      <c r="N297" s="491">
        <v>4590</v>
      </c>
    </row>
    <row r="298" spans="1:14" ht="22.5">
      <c r="A298" s="776"/>
      <c r="B298" s="779"/>
      <c r="C298" s="779"/>
      <c r="D298" s="11" t="s">
        <v>99</v>
      </c>
      <c r="E298" s="766">
        <v>0</v>
      </c>
      <c r="F298" s="767"/>
      <c r="G298" s="767"/>
      <c r="H298" s="767"/>
      <c r="I298" s="767"/>
      <c r="J298" s="767"/>
      <c r="K298" s="767"/>
      <c r="L298" s="767"/>
      <c r="M298" s="767"/>
      <c r="N298" s="768"/>
    </row>
    <row r="299" spans="1:14" ht="23.25" thickBot="1">
      <c r="A299" s="777"/>
      <c r="B299" s="780"/>
      <c r="C299" s="780"/>
      <c r="D299" s="12" t="s">
        <v>16</v>
      </c>
      <c r="E299" s="493" t="s">
        <v>59</v>
      </c>
      <c r="F299" s="493" t="s">
        <v>59</v>
      </c>
      <c r="G299" s="493" t="s">
        <v>59</v>
      </c>
      <c r="H299" s="493">
        <v>23</v>
      </c>
      <c r="I299" s="493">
        <v>117</v>
      </c>
      <c r="J299" s="493">
        <v>613</v>
      </c>
      <c r="K299" s="493">
        <v>1049</v>
      </c>
      <c r="L299" s="493">
        <v>1089</v>
      </c>
      <c r="M299" s="493">
        <v>1089</v>
      </c>
      <c r="N299" s="494">
        <v>1089</v>
      </c>
    </row>
    <row r="300" spans="1:14" ht="15" customHeight="1">
      <c r="A300" s="781" t="s">
        <v>94</v>
      </c>
      <c r="B300" s="789"/>
      <c r="C300" s="789"/>
      <c r="D300" s="789"/>
      <c r="E300" s="789"/>
      <c r="F300" s="789"/>
      <c r="G300" s="789"/>
      <c r="H300" s="789"/>
      <c r="I300" s="789"/>
      <c r="J300" s="789"/>
      <c r="K300" s="789"/>
      <c r="L300" s="789"/>
      <c r="M300" s="789"/>
      <c r="N300" s="790"/>
    </row>
    <row r="301" spans="1:14" ht="15" thickBot="1">
      <c r="A301" s="784" t="s">
        <v>23</v>
      </c>
      <c r="B301" s="785"/>
      <c r="C301" s="785"/>
      <c r="D301" s="785"/>
      <c r="E301" s="785"/>
      <c r="F301" s="785"/>
      <c r="G301" s="785"/>
      <c r="H301" s="785"/>
      <c r="I301" s="785"/>
      <c r="J301" s="785"/>
      <c r="K301" s="785"/>
      <c r="L301" s="785"/>
      <c r="M301" s="785"/>
      <c r="N301" s="786"/>
    </row>
    <row r="302" spans="1:14" ht="14.25" customHeight="1">
      <c r="A302" s="775"/>
      <c r="B302" s="778" t="s">
        <v>57</v>
      </c>
      <c r="C302" s="778" t="s">
        <v>24</v>
      </c>
      <c r="D302" s="10" t="s">
        <v>58</v>
      </c>
      <c r="E302" s="117">
        <v>0</v>
      </c>
      <c r="F302" s="117">
        <v>0</v>
      </c>
      <c r="G302" s="117">
        <v>0</v>
      </c>
      <c r="H302" s="117">
        <v>4</v>
      </c>
      <c r="I302" s="117" t="s">
        <v>59</v>
      </c>
      <c r="J302" s="117" t="s">
        <v>59</v>
      </c>
      <c r="K302" s="117" t="s">
        <v>59</v>
      </c>
      <c r="L302" s="117" t="s">
        <v>59</v>
      </c>
      <c r="M302" s="117" t="s">
        <v>59</v>
      </c>
      <c r="N302" s="470">
        <v>4</v>
      </c>
    </row>
    <row r="303" spans="1:14" ht="23.25" customHeight="1">
      <c r="A303" s="776"/>
      <c r="B303" s="779"/>
      <c r="C303" s="779"/>
      <c r="D303" s="11" t="s">
        <v>100</v>
      </c>
      <c r="E303" s="474" t="s">
        <v>59</v>
      </c>
      <c r="F303" s="474" t="s">
        <v>59</v>
      </c>
      <c r="G303" s="474" t="s">
        <v>59</v>
      </c>
      <c r="H303" s="474">
        <v>9</v>
      </c>
      <c r="I303" s="474" t="s">
        <v>59</v>
      </c>
      <c r="J303" s="474" t="s">
        <v>59</v>
      </c>
      <c r="K303" s="474">
        <v>35</v>
      </c>
      <c r="L303" s="474" t="s">
        <v>59</v>
      </c>
      <c r="M303" s="474">
        <v>36</v>
      </c>
      <c r="N303" s="475">
        <v>36</v>
      </c>
    </row>
    <row r="304" spans="1:14" ht="23.25" customHeight="1">
      <c r="A304" s="776"/>
      <c r="B304" s="779"/>
      <c r="C304" s="779"/>
      <c r="D304" s="11" t="s">
        <v>99</v>
      </c>
      <c r="E304" s="769">
        <v>0</v>
      </c>
      <c r="F304" s="770"/>
      <c r="G304" s="770"/>
      <c r="H304" s="770"/>
      <c r="I304" s="770"/>
      <c r="J304" s="770"/>
      <c r="K304" s="770"/>
      <c r="L304" s="770"/>
      <c r="M304" s="770"/>
      <c r="N304" s="771"/>
    </row>
    <row r="305" spans="1:14" ht="24" customHeight="1" thickBot="1">
      <c r="A305" s="777"/>
      <c r="B305" s="780"/>
      <c r="C305" s="780"/>
      <c r="D305" s="12" t="s">
        <v>16</v>
      </c>
      <c r="E305" s="472" t="s">
        <v>59</v>
      </c>
      <c r="F305" s="472" t="s">
        <v>59</v>
      </c>
      <c r="G305" s="472" t="s">
        <v>59</v>
      </c>
      <c r="H305" s="472">
        <v>4</v>
      </c>
      <c r="I305" s="472">
        <v>10</v>
      </c>
      <c r="J305" s="472">
        <v>16</v>
      </c>
      <c r="K305" s="472">
        <v>16</v>
      </c>
      <c r="L305" s="472">
        <v>16</v>
      </c>
      <c r="M305" s="472">
        <v>16</v>
      </c>
      <c r="N305" s="473">
        <v>16</v>
      </c>
    </row>
    <row r="306" spans="1:14" ht="14.25" customHeight="1">
      <c r="A306" s="775"/>
      <c r="B306" s="778" t="s">
        <v>95</v>
      </c>
      <c r="C306" s="778" t="s">
        <v>24</v>
      </c>
      <c r="D306" s="10" t="s">
        <v>58</v>
      </c>
      <c r="E306" s="117">
        <v>0</v>
      </c>
      <c r="F306" s="117">
        <v>0</v>
      </c>
      <c r="G306" s="117">
        <v>0</v>
      </c>
      <c r="H306" s="117">
        <v>1</v>
      </c>
      <c r="I306" s="117" t="s">
        <v>59</v>
      </c>
      <c r="J306" s="117" t="s">
        <v>59</v>
      </c>
      <c r="K306" s="117" t="s">
        <v>59</v>
      </c>
      <c r="L306" s="117" t="s">
        <v>59</v>
      </c>
      <c r="M306" s="117" t="s">
        <v>59</v>
      </c>
      <c r="N306" s="470">
        <v>1</v>
      </c>
    </row>
    <row r="307" spans="1:14" ht="22.5">
      <c r="A307" s="776"/>
      <c r="B307" s="779"/>
      <c r="C307" s="779"/>
      <c r="D307" s="11" t="s">
        <v>100</v>
      </c>
      <c r="E307" s="474" t="s">
        <v>59</v>
      </c>
      <c r="F307" s="474" t="s">
        <v>59</v>
      </c>
      <c r="G307" s="474" t="s">
        <v>59</v>
      </c>
      <c r="H307" s="474">
        <v>5</v>
      </c>
      <c r="I307" s="474" t="s">
        <v>59</v>
      </c>
      <c r="J307" s="474" t="s">
        <v>59</v>
      </c>
      <c r="K307" s="474">
        <v>20</v>
      </c>
      <c r="L307" s="474" t="s">
        <v>59</v>
      </c>
      <c r="M307" s="474">
        <v>21</v>
      </c>
      <c r="N307" s="475">
        <v>21</v>
      </c>
    </row>
    <row r="308" spans="1:14" ht="22.5">
      <c r="A308" s="776"/>
      <c r="B308" s="779"/>
      <c r="C308" s="779"/>
      <c r="D308" s="11" t="s">
        <v>99</v>
      </c>
      <c r="E308" s="769">
        <v>0</v>
      </c>
      <c r="F308" s="770"/>
      <c r="G308" s="770"/>
      <c r="H308" s="770"/>
      <c r="I308" s="770"/>
      <c r="J308" s="770"/>
      <c r="K308" s="770"/>
      <c r="L308" s="770"/>
      <c r="M308" s="770"/>
      <c r="N308" s="771"/>
    </row>
    <row r="309" spans="1:14" ht="23.25" thickBot="1">
      <c r="A309" s="777"/>
      <c r="B309" s="780"/>
      <c r="C309" s="780"/>
      <c r="D309" s="12" t="s">
        <v>16</v>
      </c>
      <c r="E309" s="472" t="s">
        <v>59</v>
      </c>
      <c r="F309" s="472" t="s">
        <v>59</v>
      </c>
      <c r="G309" s="472" t="s">
        <v>59</v>
      </c>
      <c r="H309" s="472">
        <v>1</v>
      </c>
      <c r="I309" s="472">
        <v>4</v>
      </c>
      <c r="J309" s="472">
        <v>8</v>
      </c>
      <c r="K309" s="472">
        <v>8</v>
      </c>
      <c r="L309" s="472">
        <v>8</v>
      </c>
      <c r="M309" s="472">
        <v>8</v>
      </c>
      <c r="N309" s="473">
        <v>8</v>
      </c>
    </row>
    <row r="310" spans="1:14" ht="15" customHeight="1">
      <c r="A310" s="794" t="s">
        <v>96</v>
      </c>
      <c r="B310" s="789"/>
      <c r="C310" s="789"/>
      <c r="D310" s="789"/>
      <c r="E310" s="789"/>
      <c r="F310" s="789"/>
      <c r="G310" s="789"/>
      <c r="H310" s="789"/>
      <c r="I310" s="789"/>
      <c r="J310" s="789"/>
      <c r="K310" s="789"/>
      <c r="L310" s="789"/>
      <c r="M310" s="789"/>
      <c r="N310" s="790"/>
    </row>
    <row r="311" spans="1:14" ht="15" thickBot="1">
      <c r="A311" s="162"/>
      <c r="B311" s="821" t="s">
        <v>23</v>
      </c>
      <c r="C311" s="821"/>
      <c r="D311" s="822"/>
      <c r="E311" s="822"/>
      <c r="F311" s="822"/>
      <c r="G311" s="822"/>
      <c r="H311" s="822"/>
      <c r="I311" s="822"/>
      <c r="J311" s="822"/>
      <c r="K311" s="822"/>
      <c r="L311" s="822"/>
      <c r="M311" s="822"/>
      <c r="N311" s="823"/>
    </row>
    <row r="312" spans="1:14" ht="14.25" customHeight="1">
      <c r="A312" s="775"/>
      <c r="B312" s="778" t="s">
        <v>97</v>
      </c>
      <c r="C312" s="778" t="s">
        <v>24</v>
      </c>
      <c r="D312" s="10" t="s">
        <v>58</v>
      </c>
      <c r="E312" s="117">
        <v>0</v>
      </c>
      <c r="F312" s="117">
        <v>0</v>
      </c>
      <c r="G312" s="117">
        <v>12</v>
      </c>
      <c r="H312" s="117">
        <v>21</v>
      </c>
      <c r="I312" s="117" t="s">
        <v>59</v>
      </c>
      <c r="J312" s="117" t="s">
        <v>59</v>
      </c>
      <c r="K312" s="117" t="s">
        <v>59</v>
      </c>
      <c r="L312" s="117" t="s">
        <v>59</v>
      </c>
      <c r="M312" s="117" t="s">
        <v>59</v>
      </c>
      <c r="N312" s="470">
        <v>21</v>
      </c>
    </row>
    <row r="313" spans="1:14" ht="22.5">
      <c r="A313" s="776"/>
      <c r="B313" s="779"/>
      <c r="C313" s="779"/>
      <c r="D313" s="11" t="s">
        <v>100</v>
      </c>
      <c r="E313" s="474" t="s">
        <v>59</v>
      </c>
      <c r="F313" s="474" t="s">
        <v>59</v>
      </c>
      <c r="G313" s="474" t="s">
        <v>59</v>
      </c>
      <c r="H313" s="474">
        <v>50</v>
      </c>
      <c r="I313" s="474" t="s">
        <v>59</v>
      </c>
      <c r="J313" s="474" t="s">
        <v>59</v>
      </c>
      <c r="K313" s="474">
        <v>200</v>
      </c>
      <c r="L313" s="474" t="s">
        <v>59</v>
      </c>
      <c r="M313" s="474">
        <v>204</v>
      </c>
      <c r="N313" s="475">
        <v>204</v>
      </c>
    </row>
    <row r="314" spans="1:14" ht="22.5">
      <c r="A314" s="776"/>
      <c r="B314" s="779"/>
      <c r="C314" s="779"/>
      <c r="D314" s="11" t="s">
        <v>99</v>
      </c>
      <c r="E314" s="769">
        <v>0</v>
      </c>
      <c r="F314" s="770"/>
      <c r="G314" s="770"/>
      <c r="H314" s="770"/>
      <c r="I314" s="770"/>
      <c r="J314" s="770"/>
      <c r="K314" s="770"/>
      <c r="L314" s="770"/>
      <c r="M314" s="770"/>
      <c r="N314" s="771"/>
    </row>
    <row r="315" spans="1:14" ht="23.25" thickBot="1">
      <c r="A315" s="777"/>
      <c r="B315" s="780"/>
      <c r="C315" s="780"/>
      <c r="D315" s="12" t="s">
        <v>16</v>
      </c>
      <c r="E315" s="472" t="s">
        <v>59</v>
      </c>
      <c r="F315" s="472" t="s">
        <v>59</v>
      </c>
      <c r="G315" s="472" t="s">
        <v>59</v>
      </c>
      <c r="H315" s="472">
        <v>21</v>
      </c>
      <c r="I315" s="472">
        <v>55</v>
      </c>
      <c r="J315" s="472">
        <v>82</v>
      </c>
      <c r="K315" s="472">
        <v>82</v>
      </c>
      <c r="L315" s="472">
        <v>82</v>
      </c>
      <c r="M315" s="472">
        <v>82</v>
      </c>
      <c r="N315" s="473">
        <v>82</v>
      </c>
    </row>
    <row r="316" spans="1:14" ht="33.75" customHeight="1" thickBot="1">
      <c r="A316" s="787" t="s">
        <v>21</v>
      </c>
      <c r="B316" s="788"/>
      <c r="C316" s="788"/>
      <c r="D316" s="788"/>
      <c r="E316" s="815" t="s">
        <v>605</v>
      </c>
      <c r="F316" s="816"/>
      <c r="G316" s="816"/>
      <c r="H316" s="816"/>
      <c r="I316" s="816"/>
      <c r="J316" s="816"/>
      <c r="K316" s="816"/>
      <c r="L316" s="816"/>
      <c r="M316" s="816"/>
      <c r="N316" s="817"/>
    </row>
    <row r="317" spans="2:14" ht="14.25">
      <c r="B317" s="122"/>
      <c r="C317" s="122"/>
      <c r="D317" s="122"/>
      <c r="E317" s="122"/>
      <c r="F317" s="122"/>
      <c r="G317" s="123"/>
      <c r="H317" s="123"/>
      <c r="I317" s="122"/>
      <c r="J317" s="122"/>
      <c r="K317" s="122"/>
      <c r="L317" s="122"/>
      <c r="M317" s="122"/>
      <c r="N317" s="141"/>
    </row>
  </sheetData>
  <sheetProtection/>
  <mergeCells count="315">
    <mergeCell ref="E298:N298"/>
    <mergeCell ref="E304:N304"/>
    <mergeCell ref="E308:N308"/>
    <mergeCell ref="E314:N314"/>
    <mergeCell ref="A1:F1"/>
    <mergeCell ref="A2:N2"/>
    <mergeCell ref="B10:B13"/>
    <mergeCell ref="C10:C13"/>
    <mergeCell ref="E12:N12"/>
    <mergeCell ref="B14:B17"/>
    <mergeCell ref="C14:C17"/>
    <mergeCell ref="E16:N16"/>
    <mergeCell ref="B6:B9"/>
    <mergeCell ref="C6:C9"/>
    <mergeCell ref="E8:N8"/>
    <mergeCell ref="B26:B29"/>
    <mergeCell ref="C26:C29"/>
    <mergeCell ref="E28:N28"/>
    <mergeCell ref="B30:B33"/>
    <mergeCell ref="C30:C33"/>
    <mergeCell ref="E32:N32"/>
    <mergeCell ref="B18:B21"/>
    <mergeCell ref="C18:C21"/>
    <mergeCell ref="E20:N20"/>
    <mergeCell ref="B22:B25"/>
    <mergeCell ref="C22:C25"/>
    <mergeCell ref="E24:N24"/>
    <mergeCell ref="C54:C57"/>
    <mergeCell ref="E56:N56"/>
    <mergeCell ref="B42:B45"/>
    <mergeCell ref="C42:C45"/>
    <mergeCell ref="E44:N44"/>
    <mergeCell ref="B46:B49"/>
    <mergeCell ref="C46:C49"/>
    <mergeCell ref="E48:N48"/>
    <mergeCell ref="B34:B37"/>
    <mergeCell ref="C34:C37"/>
    <mergeCell ref="E36:N36"/>
    <mergeCell ref="B38:B41"/>
    <mergeCell ref="C38:C41"/>
    <mergeCell ref="E40:N40"/>
    <mergeCell ref="B83:B86"/>
    <mergeCell ref="C83:C86"/>
    <mergeCell ref="E85:N85"/>
    <mergeCell ref="B71:B74"/>
    <mergeCell ref="C71:C74"/>
    <mergeCell ref="E73:N73"/>
    <mergeCell ref="B75:B78"/>
    <mergeCell ref="C75:C78"/>
    <mergeCell ref="E77:N77"/>
    <mergeCell ref="A134:A137"/>
    <mergeCell ref="B108:B111"/>
    <mergeCell ref="C108:C111"/>
    <mergeCell ref="E110:N110"/>
    <mergeCell ref="B112:B115"/>
    <mergeCell ref="C112:C115"/>
    <mergeCell ref="E114:N114"/>
    <mergeCell ref="B104:B107"/>
    <mergeCell ref="C104:C107"/>
    <mergeCell ref="E106:N106"/>
    <mergeCell ref="A125:N125"/>
    <mergeCell ref="A126:A129"/>
    <mergeCell ref="B116:B119"/>
    <mergeCell ref="C116:C119"/>
    <mergeCell ref="E118:N118"/>
    <mergeCell ref="B120:B123"/>
    <mergeCell ref="C120:C123"/>
    <mergeCell ref="E122:N122"/>
    <mergeCell ref="A130:A133"/>
    <mergeCell ref="E153:N153"/>
    <mergeCell ref="B155:B158"/>
    <mergeCell ref="C155:C158"/>
    <mergeCell ref="E157:N157"/>
    <mergeCell ref="C134:C137"/>
    <mergeCell ref="E136:N136"/>
    <mergeCell ref="B126:B129"/>
    <mergeCell ref="C126:C129"/>
    <mergeCell ref="E128:N128"/>
    <mergeCell ref="E196:N196"/>
    <mergeCell ref="E200:N200"/>
    <mergeCell ref="E206:N206"/>
    <mergeCell ref="C186:C189"/>
    <mergeCell ref="B190:B193"/>
    <mergeCell ref="C190:C193"/>
    <mergeCell ref="B182:B185"/>
    <mergeCell ref="C182:C185"/>
    <mergeCell ref="B161:B164"/>
    <mergeCell ref="C161:C164"/>
    <mergeCell ref="E163:N163"/>
    <mergeCell ref="E167:N167"/>
    <mergeCell ref="E171:N171"/>
    <mergeCell ref="E175:N175"/>
    <mergeCell ref="E179:N179"/>
    <mergeCell ref="E184:N184"/>
    <mergeCell ref="E188:N188"/>
    <mergeCell ref="E192:N192"/>
    <mergeCell ref="E210:N210"/>
    <mergeCell ref="E214:N214"/>
    <mergeCell ref="E218:N218"/>
    <mergeCell ref="E222:N222"/>
    <mergeCell ref="E226:N226"/>
    <mergeCell ref="B237:B240"/>
    <mergeCell ref="C237:C240"/>
    <mergeCell ref="B241:B244"/>
    <mergeCell ref="C241:C244"/>
    <mergeCell ref="B229:B232"/>
    <mergeCell ref="C229:C232"/>
    <mergeCell ref="B233:B236"/>
    <mergeCell ref="C233:C236"/>
    <mergeCell ref="E231:N231"/>
    <mergeCell ref="E235:N235"/>
    <mergeCell ref="E239:N239"/>
    <mergeCell ref="E243:N243"/>
    <mergeCell ref="B224:B227"/>
    <mergeCell ref="C224:C227"/>
    <mergeCell ref="B216:B219"/>
    <mergeCell ref="C216:C219"/>
    <mergeCell ref="B220:B223"/>
    <mergeCell ref="C220:C223"/>
    <mergeCell ref="B208:B211"/>
    <mergeCell ref="E316:N316"/>
    <mergeCell ref="A4:N4"/>
    <mergeCell ref="A5:N5"/>
    <mergeCell ref="A6:A9"/>
    <mergeCell ref="A10:A13"/>
    <mergeCell ref="A14:A17"/>
    <mergeCell ref="A18:A21"/>
    <mergeCell ref="A22:A25"/>
    <mergeCell ref="A26:A29"/>
    <mergeCell ref="B311:N311"/>
    <mergeCell ref="B312:B315"/>
    <mergeCell ref="C312:C315"/>
    <mergeCell ref="B302:B305"/>
    <mergeCell ref="C302:C305"/>
    <mergeCell ref="B306:B309"/>
    <mergeCell ref="C306:C309"/>
    <mergeCell ref="B296:B299"/>
    <mergeCell ref="C296:C299"/>
    <mergeCell ref="B288:B291"/>
    <mergeCell ref="C288:C291"/>
    <mergeCell ref="B279:N279"/>
    <mergeCell ref="B267:B270"/>
    <mergeCell ref="C267:C270"/>
    <mergeCell ref="B271:B274"/>
    <mergeCell ref="A54:A57"/>
    <mergeCell ref="A58:A61"/>
    <mergeCell ref="A62:N62"/>
    <mergeCell ref="A63:A66"/>
    <mergeCell ref="A67:A70"/>
    <mergeCell ref="A30:A33"/>
    <mergeCell ref="A34:A37"/>
    <mergeCell ref="A38:A41"/>
    <mergeCell ref="A42:A45"/>
    <mergeCell ref="A46:A49"/>
    <mergeCell ref="A50:A53"/>
    <mergeCell ref="B63:B66"/>
    <mergeCell ref="C63:C66"/>
    <mergeCell ref="E65:N65"/>
    <mergeCell ref="B67:B70"/>
    <mergeCell ref="C67:C70"/>
    <mergeCell ref="E69:N69"/>
    <mergeCell ref="B58:B61"/>
    <mergeCell ref="C58:C61"/>
    <mergeCell ref="E60:N60"/>
    <mergeCell ref="B50:B53"/>
    <mergeCell ref="C50:C53"/>
    <mergeCell ref="E52:N52"/>
    <mergeCell ref="B54:B57"/>
    <mergeCell ref="A97:N97"/>
    <mergeCell ref="A98:N98"/>
    <mergeCell ref="A103:N103"/>
    <mergeCell ref="A99:A102"/>
    <mergeCell ref="A104:A107"/>
    <mergeCell ref="A71:A74"/>
    <mergeCell ref="A75:A78"/>
    <mergeCell ref="A79:A82"/>
    <mergeCell ref="A83:A86"/>
    <mergeCell ref="A87:A90"/>
    <mergeCell ref="A91:A94"/>
    <mergeCell ref="B99:B102"/>
    <mergeCell ref="C99:C102"/>
    <mergeCell ref="E101:N101"/>
    <mergeCell ref="A95:N95"/>
    <mergeCell ref="B87:B90"/>
    <mergeCell ref="C87:C90"/>
    <mergeCell ref="E89:N89"/>
    <mergeCell ref="B91:B94"/>
    <mergeCell ref="C91:C94"/>
    <mergeCell ref="E93:N93"/>
    <mergeCell ref="B79:B82"/>
    <mergeCell ref="C79:C82"/>
    <mergeCell ref="E81:N81"/>
    <mergeCell ref="A139:A142"/>
    <mergeCell ref="A143:A146"/>
    <mergeCell ref="A147:A150"/>
    <mergeCell ref="A151:A154"/>
    <mergeCell ref="A108:A111"/>
    <mergeCell ref="A112:A115"/>
    <mergeCell ref="A116:A119"/>
    <mergeCell ref="A120:A123"/>
    <mergeCell ref="A124:N124"/>
    <mergeCell ref="B143:B146"/>
    <mergeCell ref="C143:C146"/>
    <mergeCell ref="E145:N145"/>
    <mergeCell ref="B147:B150"/>
    <mergeCell ref="C147:C150"/>
    <mergeCell ref="E149:N149"/>
    <mergeCell ref="B139:B142"/>
    <mergeCell ref="C139:C142"/>
    <mergeCell ref="E141:N141"/>
    <mergeCell ref="B130:B133"/>
    <mergeCell ref="C130:C133"/>
    <mergeCell ref="E132:N132"/>
    <mergeCell ref="B134:B137"/>
    <mergeCell ref="B151:B154"/>
    <mergeCell ref="C151:C154"/>
    <mergeCell ref="A155:A158"/>
    <mergeCell ref="A161:A164"/>
    <mergeCell ref="A165:A168"/>
    <mergeCell ref="A169:A172"/>
    <mergeCell ref="A173:A176"/>
    <mergeCell ref="A177:A180"/>
    <mergeCell ref="A181:N181"/>
    <mergeCell ref="B173:B176"/>
    <mergeCell ref="C173:C176"/>
    <mergeCell ref="B177:B180"/>
    <mergeCell ref="C177:C180"/>
    <mergeCell ref="B165:B168"/>
    <mergeCell ref="C165:C168"/>
    <mergeCell ref="B169:B172"/>
    <mergeCell ref="C169:C172"/>
    <mergeCell ref="A316:D316"/>
    <mergeCell ref="A312:A315"/>
    <mergeCell ref="A302:A305"/>
    <mergeCell ref="A306:A309"/>
    <mergeCell ref="A300:N300"/>
    <mergeCell ref="A249:N249"/>
    <mergeCell ref="A250:N250"/>
    <mergeCell ref="A138:N138"/>
    <mergeCell ref="A160:N160"/>
    <mergeCell ref="A159:N159"/>
    <mergeCell ref="A310:N310"/>
    <mergeCell ref="A228:N228"/>
    <mergeCell ref="A251:A254"/>
    <mergeCell ref="A255:A258"/>
    <mergeCell ref="A237:A240"/>
    <mergeCell ref="A229:A232"/>
    <mergeCell ref="A233:A236"/>
    <mergeCell ref="A241:A244"/>
    <mergeCell ref="A245:A248"/>
    <mergeCell ref="A208:A211"/>
    <mergeCell ref="A212:A215"/>
    <mergeCell ref="A216:A219"/>
    <mergeCell ref="A220:A223"/>
    <mergeCell ref="A224:A227"/>
    <mergeCell ref="A296:A299"/>
    <mergeCell ref="A301:N301"/>
    <mergeCell ref="A259:A262"/>
    <mergeCell ref="A263:A266"/>
    <mergeCell ref="A267:A270"/>
    <mergeCell ref="A271:A274"/>
    <mergeCell ref="A275:A278"/>
    <mergeCell ref="A280:A283"/>
    <mergeCell ref="B292:B295"/>
    <mergeCell ref="C292:C295"/>
    <mergeCell ref="B280:B283"/>
    <mergeCell ref="C280:C283"/>
    <mergeCell ref="B284:B287"/>
    <mergeCell ref="C284:C287"/>
    <mergeCell ref="B275:B278"/>
    <mergeCell ref="C275:C278"/>
    <mergeCell ref="C271:C274"/>
    <mergeCell ref="B259:B262"/>
    <mergeCell ref="C259:C262"/>
    <mergeCell ref="B263:B266"/>
    <mergeCell ref="C263:C266"/>
    <mergeCell ref="A284:A287"/>
    <mergeCell ref="A288:A291"/>
    <mergeCell ref="A292:A295"/>
    <mergeCell ref="A182:A185"/>
    <mergeCell ref="A194:A197"/>
    <mergeCell ref="A186:A189"/>
    <mergeCell ref="A190:A193"/>
    <mergeCell ref="B186:B189"/>
    <mergeCell ref="B251:B254"/>
    <mergeCell ref="C251:C254"/>
    <mergeCell ref="B255:B258"/>
    <mergeCell ref="C255:C258"/>
    <mergeCell ref="B245:B248"/>
    <mergeCell ref="C245:C248"/>
    <mergeCell ref="C208:C211"/>
    <mergeCell ref="B212:B215"/>
    <mergeCell ref="C212:C215"/>
    <mergeCell ref="B204:B207"/>
    <mergeCell ref="C204:C207"/>
    <mergeCell ref="A202:N202"/>
    <mergeCell ref="A203:N203"/>
    <mergeCell ref="A204:A207"/>
    <mergeCell ref="B194:B197"/>
    <mergeCell ref="C194:C197"/>
    <mergeCell ref="B198:B201"/>
    <mergeCell ref="C198:C201"/>
    <mergeCell ref="A198:A201"/>
    <mergeCell ref="E286:N286"/>
    <mergeCell ref="E290:N290"/>
    <mergeCell ref="E294:N294"/>
    <mergeCell ref="E247:N247"/>
    <mergeCell ref="E253:N253"/>
    <mergeCell ref="E257:N257"/>
    <mergeCell ref="E261:N261"/>
    <mergeCell ref="E265:N265"/>
    <mergeCell ref="E269:N269"/>
    <mergeCell ref="E273:N273"/>
    <mergeCell ref="E277:N277"/>
    <mergeCell ref="E282:N282"/>
  </mergeCells>
  <printOptions horizontalCentered="1"/>
  <pageMargins left="0.1968503937007874" right="0.15748031496062992" top="0.4330708661417323" bottom="0.4724409448818898" header="0.15748031496062992"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AD91"/>
  <sheetViews>
    <sheetView zoomScalePageLayoutView="0" workbookViewId="0" topLeftCell="A31">
      <selection activeCell="A35" sqref="A35:A38"/>
    </sheetView>
  </sheetViews>
  <sheetFormatPr defaultColWidth="9" defaultRowHeight="14.25"/>
  <cols>
    <col min="1" max="1" width="9" style="112" customWidth="1"/>
    <col min="2" max="2" width="16.59765625" style="112" customWidth="1"/>
    <col min="3" max="3" width="7.3984375" style="112" customWidth="1"/>
    <col min="4" max="4" width="9" style="112" customWidth="1"/>
    <col min="5" max="7" width="5.8984375" style="113" customWidth="1"/>
    <col min="8" max="8" width="5.8984375" style="114" customWidth="1"/>
    <col min="9" max="10" width="5.8984375" style="113" customWidth="1"/>
    <col min="11" max="13" width="7.8984375" style="113" bestFit="1" customWidth="1"/>
    <col min="14" max="14" width="9.19921875" style="115" customWidth="1"/>
    <col min="15" max="16384" width="9" style="112" customWidth="1"/>
  </cols>
  <sheetData>
    <row r="1" spans="1:23" ht="15.75">
      <c r="A1" s="827" t="s">
        <v>495</v>
      </c>
      <c r="B1" s="827"/>
      <c r="C1" s="827"/>
      <c r="D1" s="827"/>
      <c r="E1" s="827"/>
      <c r="F1" s="827"/>
      <c r="G1" s="201"/>
      <c r="H1" s="201"/>
      <c r="I1" s="201"/>
      <c r="J1" s="201"/>
      <c r="K1" s="201"/>
      <c r="L1" s="111"/>
      <c r="M1" s="195"/>
      <c r="N1" s="195"/>
      <c r="O1" s="195"/>
      <c r="P1" s="195"/>
      <c r="Q1" s="195"/>
      <c r="R1" s="195"/>
      <c r="S1" s="195"/>
      <c r="T1" s="195"/>
      <c r="U1" s="195"/>
      <c r="V1" s="195"/>
      <c r="W1" s="195"/>
    </row>
    <row r="2" spans="1:11" ht="16.5" thickBot="1">
      <c r="A2" s="859" t="s">
        <v>496</v>
      </c>
      <c r="B2" s="859"/>
      <c r="C2" s="859"/>
      <c r="D2" s="859"/>
      <c r="E2" s="859"/>
      <c r="F2" s="859"/>
      <c r="G2" s="859"/>
      <c r="H2" s="859"/>
      <c r="I2" s="859"/>
      <c r="J2" s="859"/>
      <c r="K2" s="859"/>
    </row>
    <row r="3" spans="1:14" ht="51.75" customHeight="1">
      <c r="A3" s="30" t="s">
        <v>54</v>
      </c>
      <c r="B3" s="31" t="s">
        <v>0</v>
      </c>
      <c r="C3" s="32" t="s">
        <v>1</v>
      </c>
      <c r="D3" s="32" t="s">
        <v>2</v>
      </c>
      <c r="E3" s="32">
        <v>2007</v>
      </c>
      <c r="F3" s="32">
        <v>2008</v>
      </c>
      <c r="G3" s="37">
        <v>2009</v>
      </c>
      <c r="H3" s="33">
        <v>2010</v>
      </c>
      <c r="I3" s="32">
        <v>2011</v>
      </c>
      <c r="J3" s="32">
        <v>2012</v>
      </c>
      <c r="K3" s="32">
        <v>2013</v>
      </c>
      <c r="L3" s="32">
        <v>2014</v>
      </c>
      <c r="M3" s="32">
        <v>2015</v>
      </c>
      <c r="N3" s="34" t="s">
        <v>55</v>
      </c>
    </row>
    <row r="4" spans="1:14" ht="34.5" customHeight="1">
      <c r="A4" s="818" t="s">
        <v>101</v>
      </c>
      <c r="B4" s="819"/>
      <c r="C4" s="819"/>
      <c r="D4" s="819"/>
      <c r="E4" s="819"/>
      <c r="F4" s="819"/>
      <c r="G4" s="819"/>
      <c r="H4" s="819"/>
      <c r="I4" s="819"/>
      <c r="J4" s="819"/>
      <c r="K4" s="819"/>
      <c r="L4" s="819"/>
      <c r="M4" s="819"/>
      <c r="N4" s="820"/>
    </row>
    <row r="5" spans="1:14" ht="15" thickBot="1">
      <c r="A5" s="784" t="s">
        <v>23</v>
      </c>
      <c r="B5" s="804"/>
      <c r="C5" s="804"/>
      <c r="D5" s="804"/>
      <c r="E5" s="804"/>
      <c r="F5" s="804"/>
      <c r="G5" s="804"/>
      <c r="H5" s="804"/>
      <c r="I5" s="804"/>
      <c r="J5" s="804"/>
      <c r="K5" s="804"/>
      <c r="L5" s="804"/>
      <c r="M5" s="804"/>
      <c r="N5" s="805"/>
    </row>
    <row r="6" spans="1:14" ht="18.75" customHeight="1">
      <c r="A6" s="775"/>
      <c r="B6" s="848" t="s">
        <v>102</v>
      </c>
      <c r="C6" s="848" t="s">
        <v>103</v>
      </c>
      <c r="D6" s="10" t="s">
        <v>58</v>
      </c>
      <c r="E6" s="117">
        <v>0</v>
      </c>
      <c r="F6" s="117">
        <v>0</v>
      </c>
      <c r="G6" s="117">
        <v>0</v>
      </c>
      <c r="H6" s="116">
        <v>0</v>
      </c>
      <c r="I6" s="117" t="s">
        <v>59</v>
      </c>
      <c r="J6" s="117" t="s">
        <v>59</v>
      </c>
      <c r="K6" s="117" t="s">
        <v>59</v>
      </c>
      <c r="L6" s="117" t="s">
        <v>59</v>
      </c>
      <c r="M6" s="117" t="s">
        <v>59</v>
      </c>
      <c r="N6" s="482">
        <f>SUM(E6:M6)</f>
        <v>0</v>
      </c>
    </row>
    <row r="7" spans="1:14" ht="23.25" customHeight="1">
      <c r="A7" s="776"/>
      <c r="B7" s="849"/>
      <c r="C7" s="849"/>
      <c r="D7" s="11" t="s">
        <v>100</v>
      </c>
      <c r="E7" s="476" t="s">
        <v>59</v>
      </c>
      <c r="F7" s="476" t="s">
        <v>59</v>
      </c>
      <c r="G7" s="476" t="s">
        <v>59</v>
      </c>
      <c r="H7" s="500">
        <v>375</v>
      </c>
      <c r="I7" s="402" t="s">
        <v>59</v>
      </c>
      <c r="J7" s="402" t="s">
        <v>59</v>
      </c>
      <c r="K7" s="402">
        <v>1500</v>
      </c>
      <c r="L7" s="402" t="s">
        <v>59</v>
      </c>
      <c r="M7" s="402">
        <v>1530</v>
      </c>
      <c r="N7" s="501">
        <v>1530</v>
      </c>
    </row>
    <row r="8" spans="1:14" ht="27" customHeight="1">
      <c r="A8" s="776"/>
      <c r="B8" s="849"/>
      <c r="C8" s="849"/>
      <c r="D8" s="11" t="s">
        <v>99</v>
      </c>
      <c r="E8" s="812">
        <v>0</v>
      </c>
      <c r="F8" s="812"/>
      <c r="G8" s="812"/>
      <c r="H8" s="812"/>
      <c r="I8" s="812"/>
      <c r="J8" s="812"/>
      <c r="K8" s="812"/>
      <c r="L8" s="812"/>
      <c r="M8" s="812"/>
      <c r="N8" s="813"/>
    </row>
    <row r="9" spans="1:14" ht="24" customHeight="1" thickBot="1">
      <c r="A9" s="777"/>
      <c r="B9" s="850"/>
      <c r="C9" s="850"/>
      <c r="D9" s="12" t="s">
        <v>16</v>
      </c>
      <c r="E9" s="165" t="s">
        <v>59</v>
      </c>
      <c r="F9" s="165" t="s">
        <v>59</v>
      </c>
      <c r="G9" s="165" t="s">
        <v>59</v>
      </c>
      <c r="H9" s="403">
        <v>0</v>
      </c>
      <c r="I9" s="165">
        <v>0</v>
      </c>
      <c r="J9" s="165">
        <v>0</v>
      </c>
      <c r="K9" s="165">
        <v>0</v>
      </c>
      <c r="L9" s="165">
        <v>0</v>
      </c>
      <c r="M9" s="165">
        <v>0</v>
      </c>
      <c r="N9" s="471" t="s">
        <v>606</v>
      </c>
    </row>
    <row r="10" spans="1:14" ht="14.25" customHeight="1">
      <c r="A10" s="775"/>
      <c r="B10" s="848" t="s">
        <v>104</v>
      </c>
      <c r="C10" s="853" t="s">
        <v>105</v>
      </c>
      <c r="D10" s="10" t="s">
        <v>58</v>
      </c>
      <c r="E10" s="150">
        <v>0</v>
      </c>
      <c r="F10" s="150">
        <v>0</v>
      </c>
      <c r="G10" s="150">
        <v>0</v>
      </c>
      <c r="H10" s="143">
        <v>0</v>
      </c>
      <c r="I10" s="150" t="s">
        <v>59</v>
      </c>
      <c r="J10" s="150" t="s">
        <v>59</v>
      </c>
      <c r="K10" s="150" t="s">
        <v>59</v>
      </c>
      <c r="L10" s="150" t="s">
        <v>59</v>
      </c>
      <c r="M10" s="150" t="s">
        <v>59</v>
      </c>
      <c r="N10" s="481">
        <f>SUM(E10:M10)</f>
        <v>0</v>
      </c>
    </row>
    <row r="11" spans="1:14" ht="27.75" customHeight="1">
      <c r="A11" s="776"/>
      <c r="B11" s="849"/>
      <c r="C11" s="854"/>
      <c r="D11" s="11" t="s">
        <v>100</v>
      </c>
      <c r="E11" s="476" t="s">
        <v>59</v>
      </c>
      <c r="F11" s="476" t="s">
        <v>59</v>
      </c>
      <c r="G11" s="476" t="s">
        <v>59</v>
      </c>
      <c r="H11" s="500">
        <v>2500</v>
      </c>
      <c r="I11" s="402" t="s">
        <v>59</v>
      </c>
      <c r="J11" s="402" t="s">
        <v>59</v>
      </c>
      <c r="K11" s="402">
        <v>10000</v>
      </c>
      <c r="L11" s="402" t="s">
        <v>59</v>
      </c>
      <c r="M11" s="402">
        <v>10200</v>
      </c>
      <c r="N11" s="501">
        <v>10200</v>
      </c>
    </row>
    <row r="12" spans="1:14" ht="24" customHeight="1">
      <c r="A12" s="776"/>
      <c r="B12" s="849"/>
      <c r="C12" s="854"/>
      <c r="D12" s="11" t="s">
        <v>99</v>
      </c>
      <c r="E12" s="812">
        <v>0</v>
      </c>
      <c r="F12" s="812"/>
      <c r="G12" s="812"/>
      <c r="H12" s="812"/>
      <c r="I12" s="812"/>
      <c r="J12" s="812"/>
      <c r="K12" s="812"/>
      <c r="L12" s="812"/>
      <c r="M12" s="812"/>
      <c r="N12" s="813"/>
    </row>
    <row r="13" spans="1:14" ht="24.75" customHeight="1" thickBot="1">
      <c r="A13" s="777"/>
      <c r="B13" s="850"/>
      <c r="C13" s="855"/>
      <c r="D13" s="12" t="s">
        <v>16</v>
      </c>
      <c r="E13" s="165" t="s">
        <v>59</v>
      </c>
      <c r="F13" s="165" t="s">
        <v>59</v>
      </c>
      <c r="G13" s="165" t="s">
        <v>59</v>
      </c>
      <c r="H13" s="403">
        <v>0</v>
      </c>
      <c r="I13" s="165">
        <v>0</v>
      </c>
      <c r="J13" s="165">
        <v>0</v>
      </c>
      <c r="K13" s="165">
        <v>0</v>
      </c>
      <c r="L13" s="165">
        <v>0</v>
      </c>
      <c r="M13" s="165">
        <v>0</v>
      </c>
      <c r="N13" s="471" t="s">
        <v>606</v>
      </c>
    </row>
    <row r="14" spans="1:14" ht="17.25" customHeight="1">
      <c r="A14" s="775"/>
      <c r="B14" s="848" t="s">
        <v>106</v>
      </c>
      <c r="C14" s="848" t="s">
        <v>24</v>
      </c>
      <c r="D14" s="10" t="s">
        <v>58</v>
      </c>
      <c r="E14" s="150">
        <v>0</v>
      </c>
      <c r="F14" s="150">
        <v>0</v>
      </c>
      <c r="G14" s="150">
        <v>2</v>
      </c>
      <c r="H14" s="143">
        <v>6</v>
      </c>
      <c r="I14" s="150" t="s">
        <v>59</v>
      </c>
      <c r="J14" s="150" t="s">
        <v>59</v>
      </c>
      <c r="K14" s="150" t="s">
        <v>59</v>
      </c>
      <c r="L14" s="150" t="s">
        <v>59</v>
      </c>
      <c r="M14" s="150" t="s">
        <v>59</v>
      </c>
      <c r="N14" s="481">
        <v>6</v>
      </c>
    </row>
    <row r="15" spans="1:14" ht="23.25" customHeight="1">
      <c r="A15" s="776"/>
      <c r="B15" s="849"/>
      <c r="C15" s="849"/>
      <c r="D15" s="11" t="s">
        <v>100</v>
      </c>
      <c r="E15" s="476" t="s">
        <v>59</v>
      </c>
      <c r="F15" s="476" t="s">
        <v>59</v>
      </c>
      <c r="G15" s="476" t="s">
        <v>59</v>
      </c>
      <c r="H15" s="502">
        <v>15</v>
      </c>
      <c r="I15" s="476" t="s">
        <v>59</v>
      </c>
      <c r="J15" s="476" t="s">
        <v>59</v>
      </c>
      <c r="K15" s="503">
        <v>60</v>
      </c>
      <c r="L15" s="476" t="s">
        <v>59</v>
      </c>
      <c r="M15" s="503">
        <v>61</v>
      </c>
      <c r="N15" s="504">
        <v>61</v>
      </c>
    </row>
    <row r="16" spans="1:14" ht="24.75" customHeight="1">
      <c r="A16" s="776"/>
      <c r="B16" s="849"/>
      <c r="C16" s="849"/>
      <c r="D16" s="11" t="s">
        <v>99</v>
      </c>
      <c r="E16" s="812">
        <v>0</v>
      </c>
      <c r="F16" s="812"/>
      <c r="G16" s="812"/>
      <c r="H16" s="812"/>
      <c r="I16" s="812"/>
      <c r="J16" s="812"/>
      <c r="K16" s="812"/>
      <c r="L16" s="812"/>
      <c r="M16" s="812"/>
      <c r="N16" s="813"/>
    </row>
    <row r="17" spans="1:14" ht="23.25" customHeight="1" thickBot="1">
      <c r="A17" s="777"/>
      <c r="B17" s="850"/>
      <c r="C17" s="850"/>
      <c r="D17" s="12" t="s">
        <v>16</v>
      </c>
      <c r="E17" s="165" t="s">
        <v>59</v>
      </c>
      <c r="F17" s="165" t="s">
        <v>59</v>
      </c>
      <c r="G17" s="165" t="s">
        <v>59</v>
      </c>
      <c r="H17" s="165">
        <v>6</v>
      </c>
      <c r="I17" s="165">
        <v>16</v>
      </c>
      <c r="J17" s="165">
        <v>16</v>
      </c>
      <c r="K17" s="165">
        <v>16</v>
      </c>
      <c r="L17" s="165">
        <v>16</v>
      </c>
      <c r="M17" s="165">
        <v>16</v>
      </c>
      <c r="N17" s="471">
        <v>16</v>
      </c>
    </row>
    <row r="18" spans="1:14" ht="14.25" customHeight="1">
      <c r="A18" s="775"/>
      <c r="B18" s="848" t="s">
        <v>107</v>
      </c>
      <c r="C18" s="848" t="s">
        <v>103</v>
      </c>
      <c r="D18" s="10" t="s">
        <v>58</v>
      </c>
      <c r="E18" s="150">
        <v>0</v>
      </c>
      <c r="F18" s="150">
        <v>0</v>
      </c>
      <c r="G18" s="150">
        <v>0</v>
      </c>
      <c r="H18" s="143">
        <v>0</v>
      </c>
      <c r="I18" s="150" t="s">
        <v>59</v>
      </c>
      <c r="J18" s="150" t="s">
        <v>59</v>
      </c>
      <c r="K18" s="150" t="s">
        <v>59</v>
      </c>
      <c r="L18" s="150" t="s">
        <v>59</v>
      </c>
      <c r="M18" s="150" t="s">
        <v>59</v>
      </c>
      <c r="N18" s="481">
        <f>SUM(E18:M18)</f>
        <v>0</v>
      </c>
    </row>
    <row r="19" spans="1:14" ht="23.25" customHeight="1">
      <c r="A19" s="776"/>
      <c r="B19" s="849"/>
      <c r="C19" s="849"/>
      <c r="D19" s="11" t="s">
        <v>100</v>
      </c>
      <c r="E19" s="476" t="s">
        <v>59</v>
      </c>
      <c r="F19" s="476" t="s">
        <v>59</v>
      </c>
      <c r="G19" s="476" t="s">
        <v>59</v>
      </c>
      <c r="H19" s="500">
        <v>2000</v>
      </c>
      <c r="I19" s="402" t="s">
        <v>59</v>
      </c>
      <c r="J19" s="402" t="s">
        <v>59</v>
      </c>
      <c r="K19" s="402">
        <v>8000</v>
      </c>
      <c r="L19" s="402" t="s">
        <v>59</v>
      </c>
      <c r="M19" s="402">
        <v>8160</v>
      </c>
      <c r="N19" s="501">
        <v>8160</v>
      </c>
    </row>
    <row r="20" spans="1:14" ht="25.5" customHeight="1">
      <c r="A20" s="776"/>
      <c r="B20" s="849"/>
      <c r="C20" s="849"/>
      <c r="D20" s="11" t="s">
        <v>99</v>
      </c>
      <c r="E20" s="812">
        <v>0</v>
      </c>
      <c r="F20" s="812"/>
      <c r="G20" s="812"/>
      <c r="H20" s="812"/>
      <c r="I20" s="812"/>
      <c r="J20" s="812"/>
      <c r="K20" s="812"/>
      <c r="L20" s="812"/>
      <c r="M20" s="812"/>
      <c r="N20" s="813"/>
    </row>
    <row r="21" spans="1:14" ht="24.75" customHeight="1" thickBot="1">
      <c r="A21" s="777"/>
      <c r="B21" s="850"/>
      <c r="C21" s="850"/>
      <c r="D21" s="12" t="s">
        <v>16</v>
      </c>
      <c r="E21" s="165" t="s">
        <v>59</v>
      </c>
      <c r="F21" s="165" t="s">
        <v>59</v>
      </c>
      <c r="G21" s="165" t="s">
        <v>59</v>
      </c>
      <c r="H21" s="403">
        <v>0</v>
      </c>
      <c r="I21" s="165">
        <v>0</v>
      </c>
      <c r="J21" s="165">
        <v>0</v>
      </c>
      <c r="K21" s="165">
        <v>0</v>
      </c>
      <c r="L21" s="165">
        <v>0</v>
      </c>
      <c r="M21" s="165">
        <v>0</v>
      </c>
      <c r="N21" s="471" t="s">
        <v>606</v>
      </c>
    </row>
    <row r="22" spans="1:30" ht="15" thickBot="1">
      <c r="A22" s="814" t="s">
        <v>29</v>
      </c>
      <c r="B22" s="792"/>
      <c r="C22" s="792"/>
      <c r="D22" s="792"/>
      <c r="E22" s="792"/>
      <c r="F22" s="792"/>
      <c r="G22" s="792"/>
      <c r="H22" s="792"/>
      <c r="I22" s="792"/>
      <c r="J22" s="792"/>
      <c r="K22" s="792"/>
      <c r="L22" s="792"/>
      <c r="M22" s="792"/>
      <c r="N22" s="793"/>
      <c r="U22" s="13"/>
      <c r="V22" s="14"/>
      <c r="W22" s="14"/>
      <c r="X22" s="14"/>
      <c r="Y22" s="14"/>
      <c r="Z22" s="14"/>
      <c r="AA22" s="14"/>
      <c r="AB22" s="14"/>
      <c r="AC22" s="14"/>
      <c r="AD22" s="13"/>
    </row>
    <row r="23" spans="1:30" ht="15" customHeight="1">
      <c r="A23" s="775"/>
      <c r="B23" s="848" t="s">
        <v>192</v>
      </c>
      <c r="C23" s="848" t="s">
        <v>24</v>
      </c>
      <c r="D23" s="10" t="s">
        <v>58</v>
      </c>
      <c r="E23" s="150">
        <v>0</v>
      </c>
      <c r="F23" s="150">
        <v>0</v>
      </c>
      <c r="G23" s="150">
        <v>0</v>
      </c>
      <c r="H23" s="143">
        <v>0</v>
      </c>
      <c r="I23" s="150" t="s">
        <v>7</v>
      </c>
      <c r="J23" s="150" t="s">
        <v>7</v>
      </c>
      <c r="K23" s="150" t="s">
        <v>7</v>
      </c>
      <c r="L23" s="150" t="s">
        <v>7</v>
      </c>
      <c r="M23" s="150" t="s">
        <v>7</v>
      </c>
      <c r="N23" s="481">
        <v>0</v>
      </c>
      <c r="U23" s="13"/>
      <c r="V23" s="14"/>
      <c r="W23" s="14"/>
      <c r="X23" s="14"/>
      <c r="Y23" s="14"/>
      <c r="Z23" s="14"/>
      <c r="AA23" s="14"/>
      <c r="AB23" s="14"/>
      <c r="AC23" s="14"/>
      <c r="AD23" s="13"/>
    </row>
    <row r="24" spans="1:30" ht="24" customHeight="1">
      <c r="A24" s="776"/>
      <c r="B24" s="849"/>
      <c r="C24" s="849"/>
      <c r="D24" s="11" t="s">
        <v>100</v>
      </c>
      <c r="E24" s="476" t="s">
        <v>7</v>
      </c>
      <c r="F24" s="476" t="s">
        <v>7</v>
      </c>
      <c r="G24" s="476" t="s">
        <v>7</v>
      </c>
      <c r="H24" s="500">
        <v>750</v>
      </c>
      <c r="I24" s="402" t="s">
        <v>7</v>
      </c>
      <c r="J24" s="402" t="s">
        <v>7</v>
      </c>
      <c r="K24" s="402">
        <v>3000</v>
      </c>
      <c r="L24" s="402" t="s">
        <v>7</v>
      </c>
      <c r="M24" s="402">
        <v>3060</v>
      </c>
      <c r="N24" s="501">
        <v>3060</v>
      </c>
      <c r="O24" s="119"/>
      <c r="U24" s="13"/>
      <c r="V24" s="14"/>
      <c r="W24" s="14"/>
      <c r="X24" s="14"/>
      <c r="Y24" s="14"/>
      <c r="Z24" s="14"/>
      <c r="AA24" s="14"/>
      <c r="AB24" s="14"/>
      <c r="AC24" s="14"/>
      <c r="AD24" s="13"/>
    </row>
    <row r="25" spans="1:30" ht="24" customHeight="1">
      <c r="A25" s="776"/>
      <c r="B25" s="849"/>
      <c r="C25" s="849"/>
      <c r="D25" s="11" t="s">
        <v>99</v>
      </c>
      <c r="E25" s="812">
        <v>0</v>
      </c>
      <c r="F25" s="812" t="s">
        <v>7</v>
      </c>
      <c r="G25" s="812" t="s">
        <v>7</v>
      </c>
      <c r="H25" s="812" t="s">
        <v>7</v>
      </c>
      <c r="I25" s="812" t="s">
        <v>7</v>
      </c>
      <c r="J25" s="812" t="s">
        <v>7</v>
      </c>
      <c r="K25" s="812" t="s">
        <v>7</v>
      </c>
      <c r="L25" s="812" t="s">
        <v>7</v>
      </c>
      <c r="M25" s="812" t="s">
        <v>7</v>
      </c>
      <c r="N25" s="813" t="s">
        <v>7</v>
      </c>
      <c r="U25" s="13"/>
      <c r="V25" s="14"/>
      <c r="W25" s="14"/>
      <c r="X25" s="14"/>
      <c r="Y25" s="14"/>
      <c r="Z25" s="14"/>
      <c r="AA25" s="14"/>
      <c r="AB25" s="14"/>
      <c r="AC25" s="14"/>
      <c r="AD25" s="13"/>
    </row>
    <row r="26" spans="1:30" ht="24" customHeight="1" thickBot="1">
      <c r="A26" s="777"/>
      <c r="B26" s="850"/>
      <c r="C26" s="850"/>
      <c r="D26" s="12" t="s">
        <v>16</v>
      </c>
      <c r="E26" s="165" t="s">
        <v>59</v>
      </c>
      <c r="F26" s="165" t="s">
        <v>59</v>
      </c>
      <c r="G26" s="165" t="s">
        <v>59</v>
      </c>
      <c r="H26" s="403">
        <v>0</v>
      </c>
      <c r="I26" s="165">
        <v>0</v>
      </c>
      <c r="J26" s="165">
        <v>0</v>
      </c>
      <c r="K26" s="165">
        <v>0</v>
      </c>
      <c r="L26" s="165">
        <v>0</v>
      </c>
      <c r="M26" s="165">
        <v>0</v>
      </c>
      <c r="N26" s="471" t="s">
        <v>606</v>
      </c>
      <c r="U26" s="13"/>
      <c r="V26" s="14"/>
      <c r="W26" s="14"/>
      <c r="X26" s="14"/>
      <c r="Y26" s="14"/>
      <c r="Z26" s="14"/>
      <c r="AA26" s="14"/>
      <c r="AB26" s="14"/>
      <c r="AC26" s="14"/>
      <c r="AD26" s="13"/>
    </row>
    <row r="27" spans="1:30" ht="15" customHeight="1">
      <c r="A27" s="775"/>
      <c r="B27" s="848" t="s">
        <v>193</v>
      </c>
      <c r="C27" s="848" t="s">
        <v>24</v>
      </c>
      <c r="D27" s="10" t="s">
        <v>58</v>
      </c>
      <c r="E27" s="150">
        <v>0</v>
      </c>
      <c r="F27" s="150">
        <v>0</v>
      </c>
      <c r="G27" s="150">
        <v>0</v>
      </c>
      <c r="H27" s="143">
        <v>217</v>
      </c>
      <c r="I27" s="150" t="s">
        <v>7</v>
      </c>
      <c r="J27" s="150" t="s">
        <v>7</v>
      </c>
      <c r="K27" s="150" t="s">
        <v>7</v>
      </c>
      <c r="L27" s="150" t="s">
        <v>7</v>
      </c>
      <c r="M27" s="150" t="s">
        <v>7</v>
      </c>
      <c r="N27" s="481">
        <v>217</v>
      </c>
      <c r="U27" s="13"/>
      <c r="V27" s="14"/>
      <c r="W27" s="14"/>
      <c r="X27" s="14"/>
      <c r="Y27" s="14"/>
      <c r="Z27" s="14"/>
      <c r="AA27" s="14"/>
      <c r="AB27" s="14"/>
      <c r="AC27" s="14"/>
      <c r="AD27" s="13"/>
    </row>
    <row r="28" spans="1:30" ht="24" customHeight="1">
      <c r="A28" s="776"/>
      <c r="B28" s="849"/>
      <c r="C28" s="849"/>
      <c r="D28" s="11" t="s">
        <v>100</v>
      </c>
      <c r="E28" s="476" t="s">
        <v>7</v>
      </c>
      <c r="F28" s="476" t="s">
        <v>7</v>
      </c>
      <c r="G28" s="476" t="s">
        <v>7</v>
      </c>
      <c r="H28" s="502">
        <v>200</v>
      </c>
      <c r="I28" s="476" t="s">
        <v>7</v>
      </c>
      <c r="J28" s="476" t="s">
        <v>7</v>
      </c>
      <c r="K28" s="503">
        <v>800</v>
      </c>
      <c r="L28" s="476" t="s">
        <v>7</v>
      </c>
      <c r="M28" s="503">
        <v>816</v>
      </c>
      <c r="N28" s="504">
        <v>816</v>
      </c>
      <c r="O28" s="119"/>
      <c r="U28" s="13"/>
      <c r="V28" s="14"/>
      <c r="W28" s="14"/>
      <c r="X28" s="14"/>
      <c r="Y28" s="14"/>
      <c r="Z28" s="14"/>
      <c r="AA28" s="14"/>
      <c r="AB28" s="14"/>
      <c r="AC28" s="14"/>
      <c r="AD28" s="13"/>
    </row>
    <row r="29" spans="1:30" ht="24" customHeight="1">
      <c r="A29" s="776"/>
      <c r="B29" s="849"/>
      <c r="C29" s="849"/>
      <c r="D29" s="11" t="s">
        <v>99</v>
      </c>
      <c r="E29" s="812">
        <v>0</v>
      </c>
      <c r="F29" s="812" t="s">
        <v>7</v>
      </c>
      <c r="G29" s="812" t="s">
        <v>7</v>
      </c>
      <c r="H29" s="812" t="s">
        <v>7</v>
      </c>
      <c r="I29" s="812" t="s">
        <v>7</v>
      </c>
      <c r="J29" s="812" t="s">
        <v>7</v>
      </c>
      <c r="K29" s="812" t="s">
        <v>7</v>
      </c>
      <c r="L29" s="812" t="s">
        <v>7</v>
      </c>
      <c r="M29" s="812" t="s">
        <v>7</v>
      </c>
      <c r="N29" s="813" t="s">
        <v>7</v>
      </c>
      <c r="U29" s="13"/>
      <c r="V29" s="14"/>
      <c r="W29" s="14"/>
      <c r="X29" s="14"/>
      <c r="Y29" s="14"/>
      <c r="Z29" s="14"/>
      <c r="AA29" s="14"/>
      <c r="AB29" s="14"/>
      <c r="AC29" s="14"/>
      <c r="AD29" s="13"/>
    </row>
    <row r="30" spans="1:30" ht="29.25" customHeight="1" thickBot="1">
      <c r="A30" s="777"/>
      <c r="B30" s="850"/>
      <c r="C30" s="850"/>
      <c r="D30" s="12" t="s">
        <v>16</v>
      </c>
      <c r="E30" s="165" t="s">
        <v>59</v>
      </c>
      <c r="F30" s="165" t="s">
        <v>59</v>
      </c>
      <c r="G30" s="165" t="s">
        <v>59</v>
      </c>
      <c r="H30" s="403">
        <v>217</v>
      </c>
      <c r="I30" s="165">
        <v>417</v>
      </c>
      <c r="J30" s="165">
        <v>718</v>
      </c>
      <c r="K30" s="165">
        <v>1144</v>
      </c>
      <c r="L30" s="165">
        <v>1499</v>
      </c>
      <c r="M30" s="165">
        <v>1868</v>
      </c>
      <c r="N30" s="471">
        <v>1868</v>
      </c>
      <c r="U30" s="13"/>
      <c r="V30" s="14"/>
      <c r="W30" s="14"/>
      <c r="X30" s="14"/>
      <c r="Y30" s="14"/>
      <c r="Z30" s="14"/>
      <c r="AA30" s="14"/>
      <c r="AB30" s="14"/>
      <c r="AC30" s="14"/>
      <c r="AD30" s="13"/>
    </row>
    <row r="31" spans="1:30" ht="15" customHeight="1">
      <c r="A31" s="775"/>
      <c r="B31" s="848" t="s">
        <v>194</v>
      </c>
      <c r="C31" s="848" t="s">
        <v>24</v>
      </c>
      <c r="D31" s="10" t="s">
        <v>58</v>
      </c>
      <c r="E31" s="150">
        <v>0</v>
      </c>
      <c r="F31" s="150">
        <v>0</v>
      </c>
      <c r="G31" s="150">
        <v>0</v>
      </c>
      <c r="H31" s="143">
        <v>0</v>
      </c>
      <c r="I31" s="150" t="s">
        <v>7</v>
      </c>
      <c r="J31" s="150" t="s">
        <v>7</v>
      </c>
      <c r="K31" s="150" t="s">
        <v>7</v>
      </c>
      <c r="L31" s="150" t="s">
        <v>7</v>
      </c>
      <c r="M31" s="150" t="s">
        <v>7</v>
      </c>
      <c r="N31" s="481">
        <v>0</v>
      </c>
      <c r="U31" s="13"/>
      <c r="V31" s="14"/>
      <c r="W31" s="14"/>
      <c r="X31" s="14"/>
      <c r="Y31" s="14"/>
      <c r="Z31" s="14"/>
      <c r="AA31" s="14"/>
      <c r="AB31" s="14"/>
      <c r="AC31" s="14"/>
      <c r="AD31" s="13"/>
    </row>
    <row r="32" spans="1:30" ht="24" customHeight="1">
      <c r="A32" s="776"/>
      <c r="B32" s="849"/>
      <c r="C32" s="849"/>
      <c r="D32" s="11" t="s">
        <v>100</v>
      </c>
      <c r="E32" s="476" t="s">
        <v>7</v>
      </c>
      <c r="F32" s="476" t="s">
        <v>7</v>
      </c>
      <c r="G32" s="476" t="s">
        <v>7</v>
      </c>
      <c r="H32" s="502">
        <v>13</v>
      </c>
      <c r="I32" s="476" t="s">
        <v>7</v>
      </c>
      <c r="J32" s="476" t="s">
        <v>7</v>
      </c>
      <c r="K32" s="503">
        <v>50</v>
      </c>
      <c r="L32" s="476" t="s">
        <v>7</v>
      </c>
      <c r="M32" s="503">
        <v>51</v>
      </c>
      <c r="N32" s="504">
        <v>51</v>
      </c>
      <c r="O32" s="119"/>
      <c r="U32" s="13"/>
      <c r="V32" s="14"/>
      <c r="W32" s="14"/>
      <c r="X32" s="14"/>
      <c r="Y32" s="14"/>
      <c r="Z32" s="14"/>
      <c r="AA32" s="14"/>
      <c r="AB32" s="14"/>
      <c r="AC32" s="14"/>
      <c r="AD32" s="13"/>
    </row>
    <row r="33" spans="1:30" ht="24" customHeight="1">
      <c r="A33" s="776"/>
      <c r="B33" s="849"/>
      <c r="C33" s="849"/>
      <c r="D33" s="11" t="s">
        <v>99</v>
      </c>
      <c r="E33" s="812">
        <v>0</v>
      </c>
      <c r="F33" s="812" t="s">
        <v>7</v>
      </c>
      <c r="G33" s="812" t="s">
        <v>7</v>
      </c>
      <c r="H33" s="812" t="s">
        <v>7</v>
      </c>
      <c r="I33" s="812" t="s">
        <v>7</v>
      </c>
      <c r="J33" s="812" t="s">
        <v>7</v>
      </c>
      <c r="K33" s="812" t="s">
        <v>7</v>
      </c>
      <c r="L33" s="812" t="s">
        <v>7</v>
      </c>
      <c r="M33" s="812" t="s">
        <v>7</v>
      </c>
      <c r="N33" s="813" t="s">
        <v>7</v>
      </c>
      <c r="U33" s="13"/>
      <c r="V33" s="14"/>
      <c r="W33" s="14"/>
      <c r="X33" s="14"/>
      <c r="Y33" s="14"/>
      <c r="Z33" s="14"/>
      <c r="AA33" s="14"/>
      <c r="AB33" s="14"/>
      <c r="AC33" s="14"/>
      <c r="AD33" s="13"/>
    </row>
    <row r="34" spans="1:30" ht="24" customHeight="1" thickBot="1">
      <c r="A34" s="777"/>
      <c r="B34" s="850"/>
      <c r="C34" s="850"/>
      <c r="D34" s="12" t="s">
        <v>16</v>
      </c>
      <c r="E34" s="165" t="s">
        <v>59</v>
      </c>
      <c r="F34" s="165" t="s">
        <v>59</v>
      </c>
      <c r="G34" s="165" t="s">
        <v>59</v>
      </c>
      <c r="H34" s="403">
        <v>0</v>
      </c>
      <c r="I34" s="165">
        <v>0</v>
      </c>
      <c r="J34" s="165">
        <v>0</v>
      </c>
      <c r="K34" s="165">
        <v>0</v>
      </c>
      <c r="L34" s="165">
        <v>0</v>
      </c>
      <c r="M34" s="165">
        <v>0</v>
      </c>
      <c r="N34" s="471" t="s">
        <v>606</v>
      </c>
      <c r="U34" s="13"/>
      <c r="V34" s="14"/>
      <c r="W34" s="14"/>
      <c r="X34" s="14"/>
      <c r="Y34" s="14"/>
      <c r="Z34" s="14"/>
      <c r="AA34" s="14"/>
      <c r="AB34" s="14"/>
      <c r="AC34" s="14"/>
      <c r="AD34" s="13"/>
    </row>
    <row r="35" spans="1:30" ht="15" customHeight="1">
      <c r="A35" s="772" t="s">
        <v>833</v>
      </c>
      <c r="B35" s="848" t="s">
        <v>195</v>
      </c>
      <c r="C35" s="848" t="s">
        <v>24</v>
      </c>
      <c r="D35" s="10" t="s">
        <v>58</v>
      </c>
      <c r="E35" s="150">
        <v>0</v>
      </c>
      <c r="F35" s="150">
        <v>0</v>
      </c>
      <c r="G35" s="150">
        <v>0</v>
      </c>
      <c r="H35" s="143">
        <v>1</v>
      </c>
      <c r="I35" s="150" t="s">
        <v>7</v>
      </c>
      <c r="J35" s="150" t="s">
        <v>7</v>
      </c>
      <c r="K35" s="150" t="s">
        <v>7</v>
      </c>
      <c r="L35" s="150" t="s">
        <v>7</v>
      </c>
      <c r="M35" s="150" t="s">
        <v>7</v>
      </c>
      <c r="N35" s="481">
        <v>1</v>
      </c>
      <c r="Q35" s="120"/>
      <c r="U35" s="13"/>
      <c r="V35" s="14"/>
      <c r="W35" s="14"/>
      <c r="X35" s="14"/>
      <c r="Y35" s="14"/>
      <c r="Z35" s="14"/>
      <c r="AA35" s="14"/>
      <c r="AB35" s="14"/>
      <c r="AC35" s="14"/>
      <c r="AD35" s="13"/>
    </row>
    <row r="36" spans="1:30" ht="24" customHeight="1">
      <c r="A36" s="773"/>
      <c r="B36" s="849"/>
      <c r="C36" s="849"/>
      <c r="D36" s="11" t="s">
        <v>100</v>
      </c>
      <c r="E36" s="476" t="s">
        <v>7</v>
      </c>
      <c r="F36" s="476" t="s">
        <v>7</v>
      </c>
      <c r="G36" s="476" t="s">
        <v>7</v>
      </c>
      <c r="H36" s="502">
        <v>5</v>
      </c>
      <c r="I36" s="476" t="s">
        <v>7</v>
      </c>
      <c r="J36" s="476" t="s">
        <v>7</v>
      </c>
      <c r="K36" s="503">
        <v>20</v>
      </c>
      <c r="L36" s="476" t="s">
        <v>7</v>
      </c>
      <c r="M36" s="503">
        <v>20</v>
      </c>
      <c r="N36" s="504">
        <v>20</v>
      </c>
      <c r="O36" s="119"/>
      <c r="U36" s="13"/>
      <c r="V36" s="14"/>
      <c r="W36" s="14"/>
      <c r="X36" s="14"/>
      <c r="Y36" s="14"/>
      <c r="Z36" s="14"/>
      <c r="AA36" s="14"/>
      <c r="AB36" s="14"/>
      <c r="AC36" s="14"/>
      <c r="AD36" s="13"/>
    </row>
    <row r="37" spans="1:30" ht="21.75" customHeight="1">
      <c r="A37" s="773"/>
      <c r="B37" s="849"/>
      <c r="C37" s="849"/>
      <c r="D37" s="11" t="s">
        <v>99</v>
      </c>
      <c r="E37" s="812">
        <v>0</v>
      </c>
      <c r="F37" s="812" t="s">
        <v>7</v>
      </c>
      <c r="G37" s="812" t="s">
        <v>7</v>
      </c>
      <c r="H37" s="812" t="s">
        <v>7</v>
      </c>
      <c r="I37" s="812" t="s">
        <v>7</v>
      </c>
      <c r="J37" s="812" t="s">
        <v>7</v>
      </c>
      <c r="K37" s="812" t="s">
        <v>7</v>
      </c>
      <c r="L37" s="812" t="s">
        <v>7</v>
      </c>
      <c r="M37" s="812" t="s">
        <v>7</v>
      </c>
      <c r="N37" s="813" t="s">
        <v>7</v>
      </c>
      <c r="Q37" s="120"/>
      <c r="R37" s="120"/>
      <c r="U37" s="13"/>
      <c r="V37" s="14"/>
      <c r="W37" s="14"/>
      <c r="X37" s="14"/>
      <c r="Y37" s="14"/>
      <c r="Z37" s="14"/>
      <c r="AA37" s="14"/>
      <c r="AB37" s="14"/>
      <c r="AC37" s="14"/>
      <c r="AD37" s="13"/>
    </row>
    <row r="38" spans="1:30" ht="22.5" customHeight="1" thickBot="1">
      <c r="A38" s="774"/>
      <c r="B38" s="850"/>
      <c r="C38" s="850"/>
      <c r="D38" s="12" t="s">
        <v>16</v>
      </c>
      <c r="E38" s="165" t="s">
        <v>59</v>
      </c>
      <c r="F38" s="165" t="s">
        <v>59</v>
      </c>
      <c r="G38" s="165" t="s">
        <v>59</v>
      </c>
      <c r="H38" s="403">
        <v>1</v>
      </c>
      <c r="I38" s="165">
        <v>1</v>
      </c>
      <c r="J38" s="165">
        <v>1</v>
      </c>
      <c r="K38" s="165">
        <v>1</v>
      </c>
      <c r="L38" s="165">
        <v>1</v>
      </c>
      <c r="M38" s="165">
        <v>1</v>
      </c>
      <c r="N38" s="471">
        <v>1</v>
      </c>
      <c r="P38" s="121"/>
      <c r="U38" s="13"/>
      <c r="V38" s="14"/>
      <c r="W38" s="14"/>
      <c r="X38" s="14"/>
      <c r="Y38" s="14"/>
      <c r="Z38" s="14"/>
      <c r="AA38" s="14"/>
      <c r="AB38" s="14"/>
      <c r="AC38" s="14"/>
      <c r="AD38" s="13"/>
    </row>
    <row r="39" spans="1:30" ht="15" customHeight="1">
      <c r="A39" s="775"/>
      <c r="B39" s="848" t="s">
        <v>196</v>
      </c>
      <c r="C39" s="848" t="s">
        <v>12</v>
      </c>
      <c r="D39" s="10" t="s">
        <v>58</v>
      </c>
      <c r="E39" s="150">
        <v>0</v>
      </c>
      <c r="F39" s="150">
        <v>0</v>
      </c>
      <c r="G39" s="150">
        <v>0</v>
      </c>
      <c r="H39" s="143">
        <v>0</v>
      </c>
      <c r="I39" s="150" t="s">
        <v>7</v>
      </c>
      <c r="J39" s="150" t="s">
        <v>7</v>
      </c>
      <c r="K39" s="150" t="s">
        <v>7</v>
      </c>
      <c r="L39" s="150" t="s">
        <v>7</v>
      </c>
      <c r="M39" s="150" t="s">
        <v>7</v>
      </c>
      <c r="N39" s="481">
        <v>0</v>
      </c>
      <c r="U39" s="13"/>
      <c r="V39" s="14"/>
      <c r="W39" s="14"/>
      <c r="X39" s="14"/>
      <c r="Y39" s="14"/>
      <c r="Z39" s="14"/>
      <c r="AA39" s="14"/>
      <c r="AB39" s="14"/>
      <c r="AC39" s="14"/>
      <c r="AD39" s="13"/>
    </row>
    <row r="40" spans="1:30" ht="24" customHeight="1">
      <c r="A40" s="776"/>
      <c r="B40" s="849"/>
      <c r="C40" s="849"/>
      <c r="D40" s="11" t="s">
        <v>100</v>
      </c>
      <c r="E40" s="476" t="s">
        <v>7</v>
      </c>
      <c r="F40" s="476" t="s">
        <v>7</v>
      </c>
      <c r="G40" s="476" t="s">
        <v>7</v>
      </c>
      <c r="H40" s="502">
        <v>125</v>
      </c>
      <c r="I40" s="476" t="s">
        <v>7</v>
      </c>
      <c r="J40" s="476" t="s">
        <v>7</v>
      </c>
      <c r="K40" s="503">
        <v>500</v>
      </c>
      <c r="L40" s="476" t="s">
        <v>7</v>
      </c>
      <c r="M40" s="503">
        <v>510</v>
      </c>
      <c r="N40" s="504">
        <v>510</v>
      </c>
      <c r="O40" s="119"/>
      <c r="U40" s="13"/>
      <c r="V40" s="14"/>
      <c r="W40" s="14"/>
      <c r="X40" s="14"/>
      <c r="Y40" s="14"/>
      <c r="Z40" s="14"/>
      <c r="AA40" s="14"/>
      <c r="AB40" s="14"/>
      <c r="AC40" s="14"/>
      <c r="AD40" s="13"/>
    </row>
    <row r="41" spans="1:30" ht="24" customHeight="1">
      <c r="A41" s="776"/>
      <c r="B41" s="849"/>
      <c r="C41" s="849"/>
      <c r="D41" s="11" t="s">
        <v>99</v>
      </c>
      <c r="E41" s="812">
        <v>0</v>
      </c>
      <c r="F41" s="812" t="s">
        <v>7</v>
      </c>
      <c r="G41" s="812" t="s">
        <v>7</v>
      </c>
      <c r="H41" s="812" t="s">
        <v>7</v>
      </c>
      <c r="I41" s="812" t="s">
        <v>7</v>
      </c>
      <c r="J41" s="812" t="s">
        <v>7</v>
      </c>
      <c r="K41" s="812" t="s">
        <v>7</v>
      </c>
      <c r="L41" s="812" t="s">
        <v>7</v>
      </c>
      <c r="M41" s="812" t="s">
        <v>7</v>
      </c>
      <c r="N41" s="813" t="s">
        <v>7</v>
      </c>
      <c r="U41" s="13"/>
      <c r="V41" s="14"/>
      <c r="W41" s="14"/>
      <c r="X41" s="14"/>
      <c r="Y41" s="14"/>
      <c r="Z41" s="14"/>
      <c r="AA41" s="14"/>
      <c r="AB41" s="14"/>
      <c r="AC41" s="14"/>
      <c r="AD41" s="13"/>
    </row>
    <row r="42" spans="1:30" ht="24" customHeight="1" thickBot="1">
      <c r="A42" s="777"/>
      <c r="B42" s="850"/>
      <c r="C42" s="850"/>
      <c r="D42" s="12" t="s">
        <v>16</v>
      </c>
      <c r="E42" s="165" t="s">
        <v>7</v>
      </c>
      <c r="F42" s="165" t="s">
        <v>7</v>
      </c>
      <c r="G42" s="165" t="s">
        <v>7</v>
      </c>
      <c r="H42" s="403">
        <v>0</v>
      </c>
      <c r="I42" s="165">
        <v>0</v>
      </c>
      <c r="J42" s="165">
        <v>0</v>
      </c>
      <c r="K42" s="165">
        <v>0</v>
      </c>
      <c r="L42" s="165">
        <v>0</v>
      </c>
      <c r="M42" s="165">
        <v>0</v>
      </c>
      <c r="N42" s="471" t="s">
        <v>606</v>
      </c>
      <c r="U42" s="13"/>
      <c r="V42" s="14"/>
      <c r="W42" s="14"/>
      <c r="X42" s="14"/>
      <c r="Y42" s="14"/>
      <c r="Z42" s="14"/>
      <c r="AA42" s="14"/>
      <c r="AB42" s="14"/>
      <c r="AC42" s="14"/>
      <c r="AD42" s="13"/>
    </row>
    <row r="43" spans="1:14" ht="15">
      <c r="A43" s="808" t="s">
        <v>171</v>
      </c>
      <c r="B43" s="809"/>
      <c r="C43" s="809"/>
      <c r="D43" s="809"/>
      <c r="E43" s="809"/>
      <c r="F43" s="809"/>
      <c r="G43" s="809"/>
      <c r="H43" s="809"/>
      <c r="I43" s="809"/>
      <c r="J43" s="809"/>
      <c r="K43" s="846"/>
      <c r="L43" s="846"/>
      <c r="M43" s="846"/>
      <c r="N43" s="847"/>
    </row>
    <row r="44" spans="1:17" ht="45.75">
      <c r="A44" s="35" t="s">
        <v>54</v>
      </c>
      <c r="B44" s="26" t="s">
        <v>0</v>
      </c>
      <c r="C44" s="27" t="s">
        <v>1</v>
      </c>
      <c r="D44" s="27" t="s">
        <v>2</v>
      </c>
      <c r="E44" s="27">
        <v>2007</v>
      </c>
      <c r="F44" s="27">
        <v>2008</v>
      </c>
      <c r="G44" s="28">
        <v>2009</v>
      </c>
      <c r="H44" s="29">
        <v>2010</v>
      </c>
      <c r="I44" s="27">
        <v>2011</v>
      </c>
      <c r="J44" s="27">
        <v>2012</v>
      </c>
      <c r="K44" s="27">
        <v>2013</v>
      </c>
      <c r="L44" s="27">
        <v>2014</v>
      </c>
      <c r="M44" s="27">
        <v>2015</v>
      </c>
      <c r="N44" s="36" t="s">
        <v>55</v>
      </c>
      <c r="Q44" s="120"/>
    </row>
    <row r="45" spans="1:14" ht="14.25">
      <c r="A45" s="801" t="s">
        <v>173</v>
      </c>
      <c r="B45" s="802"/>
      <c r="C45" s="802"/>
      <c r="D45" s="802"/>
      <c r="E45" s="802"/>
      <c r="F45" s="802"/>
      <c r="G45" s="802"/>
      <c r="H45" s="802"/>
      <c r="I45" s="802"/>
      <c r="J45" s="802"/>
      <c r="K45" s="802"/>
      <c r="L45" s="802"/>
      <c r="M45" s="802"/>
      <c r="N45" s="803"/>
    </row>
    <row r="46" spans="1:14" ht="15" thickBot="1">
      <c r="A46" s="784" t="s">
        <v>29</v>
      </c>
      <c r="B46" s="804"/>
      <c r="C46" s="804"/>
      <c r="D46" s="804"/>
      <c r="E46" s="804"/>
      <c r="F46" s="804"/>
      <c r="G46" s="804"/>
      <c r="H46" s="804"/>
      <c r="I46" s="804"/>
      <c r="J46" s="804"/>
      <c r="K46" s="804"/>
      <c r="L46" s="804"/>
      <c r="M46" s="804"/>
      <c r="N46" s="805"/>
    </row>
    <row r="47" spans="1:14" ht="15" customHeight="1">
      <c r="A47" s="830"/>
      <c r="B47" s="833" t="s">
        <v>172</v>
      </c>
      <c r="C47" s="843" t="s">
        <v>24</v>
      </c>
      <c r="D47" s="10" t="s">
        <v>58</v>
      </c>
      <c r="E47" s="505">
        <v>0</v>
      </c>
      <c r="F47" s="505">
        <v>0</v>
      </c>
      <c r="G47" s="505">
        <v>0</v>
      </c>
      <c r="H47" s="506">
        <v>217</v>
      </c>
      <c r="I47" s="117" t="s">
        <v>7</v>
      </c>
      <c r="J47" s="117" t="s">
        <v>7</v>
      </c>
      <c r="K47" s="117" t="s">
        <v>7</v>
      </c>
      <c r="L47" s="117" t="s">
        <v>7</v>
      </c>
      <c r="M47" s="117" t="s">
        <v>7</v>
      </c>
      <c r="N47" s="507">
        <v>217</v>
      </c>
    </row>
    <row r="48" spans="1:14" ht="21" customHeight="1">
      <c r="A48" s="831"/>
      <c r="B48" s="834"/>
      <c r="C48" s="844"/>
      <c r="D48" s="11" t="s">
        <v>100</v>
      </c>
      <c r="E48" s="476" t="s">
        <v>7</v>
      </c>
      <c r="F48" s="476" t="s">
        <v>7</v>
      </c>
      <c r="G48" s="476" t="s">
        <v>7</v>
      </c>
      <c r="H48" s="508">
        <v>200</v>
      </c>
      <c r="I48" s="476" t="s">
        <v>7</v>
      </c>
      <c r="J48" s="476" t="s">
        <v>7</v>
      </c>
      <c r="K48" s="509">
        <v>800</v>
      </c>
      <c r="L48" s="476" t="s">
        <v>7</v>
      </c>
      <c r="M48" s="509">
        <v>816</v>
      </c>
      <c r="N48" s="510">
        <v>816</v>
      </c>
    </row>
    <row r="49" spans="1:14" ht="23.25" customHeight="1">
      <c r="A49" s="831"/>
      <c r="B49" s="834"/>
      <c r="C49" s="844"/>
      <c r="D49" s="11" t="s">
        <v>99</v>
      </c>
      <c r="E49" s="841">
        <v>0</v>
      </c>
      <c r="F49" s="841"/>
      <c r="G49" s="841"/>
      <c r="H49" s="841"/>
      <c r="I49" s="841"/>
      <c r="J49" s="841"/>
      <c r="K49" s="841"/>
      <c r="L49" s="841"/>
      <c r="M49" s="841"/>
      <c r="N49" s="842"/>
    </row>
    <row r="50" spans="1:14" ht="34.5" customHeight="1" thickBot="1">
      <c r="A50" s="832"/>
      <c r="B50" s="835"/>
      <c r="C50" s="845"/>
      <c r="D50" s="12" t="s">
        <v>16</v>
      </c>
      <c r="E50" s="165" t="s">
        <v>7</v>
      </c>
      <c r="F50" s="165" t="s">
        <v>7</v>
      </c>
      <c r="G50" s="165" t="s">
        <v>7</v>
      </c>
      <c r="H50" s="165">
        <v>217</v>
      </c>
      <c r="I50" s="511">
        <v>417</v>
      </c>
      <c r="J50" s="511">
        <v>718</v>
      </c>
      <c r="K50" s="511">
        <v>1144</v>
      </c>
      <c r="L50" s="511">
        <v>1499</v>
      </c>
      <c r="M50" s="511">
        <v>1869</v>
      </c>
      <c r="N50" s="512">
        <v>1868</v>
      </c>
    </row>
    <row r="51" spans="1:14" ht="14.25">
      <c r="A51" s="781" t="s">
        <v>174</v>
      </c>
      <c r="B51" s="782"/>
      <c r="C51" s="782"/>
      <c r="D51" s="782"/>
      <c r="E51" s="782"/>
      <c r="F51" s="782"/>
      <c r="G51" s="782"/>
      <c r="H51" s="782"/>
      <c r="I51" s="782"/>
      <c r="J51" s="782"/>
      <c r="K51" s="782"/>
      <c r="L51" s="782"/>
      <c r="M51" s="782"/>
      <c r="N51" s="783"/>
    </row>
    <row r="52" spans="1:14" ht="15" thickBot="1">
      <c r="A52" s="784" t="s">
        <v>23</v>
      </c>
      <c r="B52" s="804"/>
      <c r="C52" s="804"/>
      <c r="D52" s="804"/>
      <c r="E52" s="804"/>
      <c r="F52" s="804"/>
      <c r="G52" s="804"/>
      <c r="H52" s="804"/>
      <c r="I52" s="804"/>
      <c r="J52" s="804"/>
      <c r="K52" s="804"/>
      <c r="L52" s="804"/>
      <c r="M52" s="804"/>
      <c r="N52" s="805"/>
    </row>
    <row r="53" spans="1:14" ht="15" customHeight="1">
      <c r="A53" s="830"/>
      <c r="B53" s="833" t="s">
        <v>175</v>
      </c>
      <c r="C53" s="836" t="s">
        <v>103</v>
      </c>
      <c r="D53" s="10" t="s">
        <v>58</v>
      </c>
      <c r="E53" s="505">
        <v>0</v>
      </c>
      <c r="F53" s="505">
        <v>0</v>
      </c>
      <c r="G53" s="505">
        <v>0</v>
      </c>
      <c r="H53" s="506">
        <v>0</v>
      </c>
      <c r="I53" s="117" t="s">
        <v>7</v>
      </c>
      <c r="J53" s="117" t="s">
        <v>7</v>
      </c>
      <c r="K53" s="117" t="s">
        <v>7</v>
      </c>
      <c r="L53" s="117" t="s">
        <v>7</v>
      </c>
      <c r="M53" s="117" t="s">
        <v>7</v>
      </c>
      <c r="N53" s="482">
        <v>0</v>
      </c>
    </row>
    <row r="54" spans="1:14" ht="15" customHeight="1">
      <c r="A54" s="831"/>
      <c r="B54" s="834"/>
      <c r="C54" s="837"/>
      <c r="D54" s="11" t="s">
        <v>100</v>
      </c>
      <c r="E54" s="474" t="s">
        <v>7</v>
      </c>
      <c r="F54" s="474" t="s">
        <v>7</v>
      </c>
      <c r="G54" s="474" t="s">
        <v>7</v>
      </c>
      <c r="H54" s="513">
        <v>375</v>
      </c>
      <c r="I54" s="474" t="s">
        <v>7</v>
      </c>
      <c r="J54" s="474" t="s">
        <v>7</v>
      </c>
      <c r="K54" s="514">
        <v>1500</v>
      </c>
      <c r="L54" s="474" t="s">
        <v>7</v>
      </c>
      <c r="M54" s="514">
        <v>1530</v>
      </c>
      <c r="N54" s="515">
        <v>1530</v>
      </c>
    </row>
    <row r="55" spans="1:14" ht="23.25" customHeight="1">
      <c r="A55" s="831"/>
      <c r="B55" s="834"/>
      <c r="C55" s="837"/>
      <c r="D55" s="11" t="s">
        <v>99</v>
      </c>
      <c r="E55" s="839">
        <v>0</v>
      </c>
      <c r="F55" s="839"/>
      <c r="G55" s="839"/>
      <c r="H55" s="839"/>
      <c r="I55" s="839"/>
      <c r="J55" s="839"/>
      <c r="K55" s="839"/>
      <c r="L55" s="839"/>
      <c r="M55" s="839"/>
      <c r="N55" s="840"/>
    </row>
    <row r="56" spans="1:14" ht="33.75" customHeight="1" thickBot="1">
      <c r="A56" s="832"/>
      <c r="B56" s="835"/>
      <c r="C56" s="838"/>
      <c r="D56" s="12" t="s">
        <v>16</v>
      </c>
      <c r="E56" s="118" t="s">
        <v>7</v>
      </c>
      <c r="F56" s="118" t="s">
        <v>7</v>
      </c>
      <c r="G56" s="118" t="s">
        <v>7</v>
      </c>
      <c r="H56" s="499">
        <v>0</v>
      </c>
      <c r="I56" s="118">
        <v>0</v>
      </c>
      <c r="J56" s="118">
        <v>0</v>
      </c>
      <c r="K56" s="118">
        <v>0</v>
      </c>
      <c r="L56" s="118">
        <v>0</v>
      </c>
      <c r="M56" s="118">
        <v>0</v>
      </c>
      <c r="N56" s="471" t="s">
        <v>606</v>
      </c>
    </row>
    <row r="57" spans="1:14" ht="15" customHeight="1">
      <c r="A57" s="830"/>
      <c r="B57" s="833" t="s">
        <v>177</v>
      </c>
      <c r="C57" s="843" t="s">
        <v>176</v>
      </c>
      <c r="D57" s="10" t="s">
        <v>58</v>
      </c>
      <c r="E57" s="505">
        <v>0</v>
      </c>
      <c r="F57" s="505">
        <v>0</v>
      </c>
      <c r="G57" s="505">
        <v>0</v>
      </c>
      <c r="H57" s="506">
        <v>0</v>
      </c>
      <c r="I57" s="117" t="s">
        <v>7</v>
      </c>
      <c r="J57" s="117" t="s">
        <v>7</v>
      </c>
      <c r="K57" s="117" t="s">
        <v>7</v>
      </c>
      <c r="L57" s="117" t="s">
        <v>7</v>
      </c>
      <c r="M57" s="117" t="s">
        <v>7</v>
      </c>
      <c r="N57" s="482">
        <v>0</v>
      </c>
    </row>
    <row r="58" spans="1:14" ht="15" customHeight="1">
      <c r="A58" s="831"/>
      <c r="B58" s="834"/>
      <c r="C58" s="844"/>
      <c r="D58" s="11" t="s">
        <v>100</v>
      </c>
      <c r="E58" s="474" t="s">
        <v>7</v>
      </c>
      <c r="F58" s="474" t="s">
        <v>7</v>
      </c>
      <c r="G58" s="474" t="s">
        <v>7</v>
      </c>
      <c r="H58" s="516">
        <v>2500</v>
      </c>
      <c r="I58" s="151" t="s">
        <v>7</v>
      </c>
      <c r="J58" s="151" t="s">
        <v>7</v>
      </c>
      <c r="K58" s="517">
        <v>10000</v>
      </c>
      <c r="L58" s="151" t="s">
        <v>7</v>
      </c>
      <c r="M58" s="517">
        <v>10200</v>
      </c>
      <c r="N58" s="518">
        <v>10200</v>
      </c>
    </row>
    <row r="59" spans="1:14" ht="23.25" customHeight="1">
      <c r="A59" s="831"/>
      <c r="B59" s="834"/>
      <c r="C59" s="844"/>
      <c r="D59" s="11" t="s">
        <v>99</v>
      </c>
      <c r="E59" s="839">
        <v>0</v>
      </c>
      <c r="F59" s="839"/>
      <c r="G59" s="839"/>
      <c r="H59" s="839"/>
      <c r="I59" s="839"/>
      <c r="J59" s="839"/>
      <c r="K59" s="839"/>
      <c r="L59" s="839"/>
      <c r="M59" s="839"/>
      <c r="N59" s="840"/>
    </row>
    <row r="60" spans="1:14" ht="32.25" customHeight="1" thickBot="1">
      <c r="A60" s="832"/>
      <c r="B60" s="835"/>
      <c r="C60" s="845"/>
      <c r="D60" s="12" t="s">
        <v>16</v>
      </c>
      <c r="E60" s="118" t="s">
        <v>7</v>
      </c>
      <c r="F60" s="118" t="s">
        <v>7</v>
      </c>
      <c r="G60" s="118" t="s">
        <v>7</v>
      </c>
      <c r="H60" s="118">
        <v>0</v>
      </c>
      <c r="I60" s="118">
        <v>0</v>
      </c>
      <c r="J60" s="118">
        <v>0</v>
      </c>
      <c r="K60" s="118">
        <v>0</v>
      </c>
      <c r="L60" s="118">
        <v>0</v>
      </c>
      <c r="M60" s="118">
        <v>0</v>
      </c>
      <c r="N60" s="471" t="s">
        <v>606</v>
      </c>
    </row>
    <row r="61" spans="1:14" ht="15" thickBot="1">
      <c r="A61" s="791" t="s">
        <v>29</v>
      </c>
      <c r="B61" s="795"/>
      <c r="C61" s="795"/>
      <c r="D61" s="795"/>
      <c r="E61" s="795"/>
      <c r="F61" s="795"/>
      <c r="G61" s="795"/>
      <c r="H61" s="795"/>
      <c r="I61" s="795"/>
      <c r="J61" s="795"/>
      <c r="K61" s="795"/>
      <c r="L61" s="795"/>
      <c r="M61" s="795"/>
      <c r="N61" s="796"/>
    </row>
    <row r="62" spans="1:14" ht="15" customHeight="1">
      <c r="A62" s="772" t="s">
        <v>833</v>
      </c>
      <c r="B62" s="833" t="s">
        <v>178</v>
      </c>
      <c r="C62" s="843" t="s">
        <v>24</v>
      </c>
      <c r="D62" s="10" t="s">
        <v>58</v>
      </c>
      <c r="E62" s="505">
        <v>0</v>
      </c>
      <c r="F62" s="505">
        <v>0</v>
      </c>
      <c r="G62" s="505">
        <v>0</v>
      </c>
      <c r="H62" s="506">
        <v>1</v>
      </c>
      <c r="I62" s="117" t="s">
        <v>7</v>
      </c>
      <c r="J62" s="117" t="s">
        <v>7</v>
      </c>
      <c r="K62" s="117" t="s">
        <v>7</v>
      </c>
      <c r="L62" s="117" t="s">
        <v>7</v>
      </c>
      <c r="M62" s="117" t="s">
        <v>7</v>
      </c>
      <c r="N62" s="482">
        <v>1</v>
      </c>
    </row>
    <row r="63" spans="1:14" ht="15" customHeight="1">
      <c r="A63" s="773"/>
      <c r="B63" s="834"/>
      <c r="C63" s="844"/>
      <c r="D63" s="11" t="s">
        <v>100</v>
      </c>
      <c r="E63" s="474" t="s">
        <v>7</v>
      </c>
      <c r="F63" s="474" t="s">
        <v>7</v>
      </c>
      <c r="G63" s="474" t="s">
        <v>7</v>
      </c>
      <c r="H63" s="513">
        <v>5</v>
      </c>
      <c r="I63" s="474" t="s">
        <v>7</v>
      </c>
      <c r="J63" s="474" t="s">
        <v>7</v>
      </c>
      <c r="K63" s="514">
        <v>20</v>
      </c>
      <c r="L63" s="474" t="s">
        <v>7</v>
      </c>
      <c r="M63" s="514">
        <v>20</v>
      </c>
      <c r="N63" s="515">
        <v>20</v>
      </c>
    </row>
    <row r="64" spans="1:14" ht="23.25" customHeight="1">
      <c r="A64" s="773"/>
      <c r="B64" s="834"/>
      <c r="C64" s="844"/>
      <c r="D64" s="11" t="s">
        <v>99</v>
      </c>
      <c r="E64" s="839">
        <v>0</v>
      </c>
      <c r="F64" s="839"/>
      <c r="G64" s="839"/>
      <c r="H64" s="839"/>
      <c r="I64" s="839"/>
      <c r="J64" s="839"/>
      <c r="K64" s="839"/>
      <c r="L64" s="839"/>
      <c r="M64" s="839"/>
      <c r="N64" s="840"/>
    </row>
    <row r="65" spans="1:14" ht="32.25" customHeight="1" thickBot="1">
      <c r="A65" s="774"/>
      <c r="B65" s="835"/>
      <c r="C65" s="845"/>
      <c r="D65" s="12" t="s">
        <v>16</v>
      </c>
      <c r="E65" s="165" t="s">
        <v>7</v>
      </c>
      <c r="F65" s="165" t="s">
        <v>7</v>
      </c>
      <c r="G65" s="165" t="s">
        <v>7</v>
      </c>
      <c r="H65" s="165">
        <v>0</v>
      </c>
      <c r="I65" s="165">
        <v>0</v>
      </c>
      <c r="J65" s="165">
        <v>0</v>
      </c>
      <c r="K65" s="165">
        <v>0</v>
      </c>
      <c r="L65" s="165">
        <v>0</v>
      </c>
      <c r="M65" s="165">
        <v>0</v>
      </c>
      <c r="N65" s="471" t="s">
        <v>606</v>
      </c>
    </row>
    <row r="66" spans="1:14" ht="15" customHeight="1">
      <c r="A66" s="830"/>
      <c r="B66" s="833" t="s">
        <v>179</v>
      </c>
      <c r="C66" s="836" t="s">
        <v>12</v>
      </c>
      <c r="D66" s="10" t="s">
        <v>58</v>
      </c>
      <c r="E66" s="519">
        <v>0</v>
      </c>
      <c r="F66" s="519">
        <v>0</v>
      </c>
      <c r="G66" s="519">
        <v>0</v>
      </c>
      <c r="H66" s="520">
        <v>0</v>
      </c>
      <c r="I66" s="150" t="s">
        <v>7</v>
      </c>
      <c r="J66" s="150" t="s">
        <v>7</v>
      </c>
      <c r="K66" s="150" t="s">
        <v>7</v>
      </c>
      <c r="L66" s="150" t="s">
        <v>7</v>
      </c>
      <c r="M66" s="150" t="s">
        <v>7</v>
      </c>
      <c r="N66" s="481">
        <v>0</v>
      </c>
    </row>
    <row r="67" spans="1:14" ht="15" customHeight="1">
      <c r="A67" s="831"/>
      <c r="B67" s="834"/>
      <c r="C67" s="837"/>
      <c r="D67" s="11" t="s">
        <v>100</v>
      </c>
      <c r="E67" s="476" t="s">
        <v>7</v>
      </c>
      <c r="F67" s="476" t="s">
        <v>7</v>
      </c>
      <c r="G67" s="476" t="s">
        <v>7</v>
      </c>
      <c r="H67" s="508">
        <v>125</v>
      </c>
      <c r="I67" s="476" t="s">
        <v>7</v>
      </c>
      <c r="J67" s="476" t="s">
        <v>7</v>
      </c>
      <c r="K67" s="509">
        <v>500</v>
      </c>
      <c r="L67" s="476" t="s">
        <v>7</v>
      </c>
      <c r="M67" s="509">
        <v>510</v>
      </c>
      <c r="N67" s="510">
        <v>510</v>
      </c>
    </row>
    <row r="68" spans="1:14" ht="23.25" customHeight="1">
      <c r="A68" s="831"/>
      <c r="B68" s="834"/>
      <c r="C68" s="837"/>
      <c r="D68" s="11" t="s">
        <v>99</v>
      </c>
      <c r="E68" s="841">
        <v>0</v>
      </c>
      <c r="F68" s="841"/>
      <c r="G68" s="841"/>
      <c r="H68" s="841"/>
      <c r="I68" s="841"/>
      <c r="J68" s="841"/>
      <c r="K68" s="841"/>
      <c r="L68" s="841"/>
      <c r="M68" s="841"/>
      <c r="N68" s="842"/>
    </row>
    <row r="69" spans="1:14" ht="30" customHeight="1" thickBot="1">
      <c r="A69" s="832"/>
      <c r="B69" s="835"/>
      <c r="C69" s="838"/>
      <c r="D69" s="12" t="s">
        <v>16</v>
      </c>
      <c r="E69" s="165" t="s">
        <v>7</v>
      </c>
      <c r="F69" s="165" t="s">
        <v>7</v>
      </c>
      <c r="G69" s="165" t="s">
        <v>7</v>
      </c>
      <c r="H69" s="165">
        <v>0</v>
      </c>
      <c r="I69" s="165">
        <v>0</v>
      </c>
      <c r="J69" s="165">
        <v>0</v>
      </c>
      <c r="K69" s="165">
        <v>0</v>
      </c>
      <c r="L69" s="165">
        <v>0</v>
      </c>
      <c r="M69" s="165">
        <v>0</v>
      </c>
      <c r="N69" s="471" t="s">
        <v>606</v>
      </c>
    </row>
    <row r="70" spans="1:14" ht="15" customHeight="1">
      <c r="A70" s="781" t="s">
        <v>180</v>
      </c>
      <c r="B70" s="782"/>
      <c r="C70" s="782"/>
      <c r="D70" s="782"/>
      <c r="E70" s="782"/>
      <c r="F70" s="782"/>
      <c r="G70" s="782"/>
      <c r="H70" s="782"/>
      <c r="I70" s="782"/>
      <c r="J70" s="782"/>
      <c r="K70" s="782"/>
      <c r="L70" s="782"/>
      <c r="M70" s="782"/>
      <c r="N70" s="783"/>
    </row>
    <row r="71" spans="1:14" ht="15" thickBot="1">
      <c r="A71" s="784" t="s">
        <v>23</v>
      </c>
      <c r="B71" s="804"/>
      <c r="C71" s="804"/>
      <c r="D71" s="804"/>
      <c r="E71" s="804"/>
      <c r="F71" s="804"/>
      <c r="G71" s="804"/>
      <c r="H71" s="804"/>
      <c r="I71" s="804"/>
      <c r="J71" s="804"/>
      <c r="K71" s="804"/>
      <c r="L71" s="804"/>
      <c r="M71" s="804"/>
      <c r="N71" s="805"/>
    </row>
    <row r="72" spans="1:14" ht="15" customHeight="1">
      <c r="A72" s="830"/>
      <c r="B72" s="833" t="s">
        <v>181</v>
      </c>
      <c r="C72" s="836" t="s">
        <v>103</v>
      </c>
      <c r="D72" s="10" t="s">
        <v>58</v>
      </c>
      <c r="E72" s="505">
        <v>0</v>
      </c>
      <c r="F72" s="505">
        <v>0</v>
      </c>
      <c r="G72" s="505">
        <v>0</v>
      </c>
      <c r="H72" s="506">
        <v>0</v>
      </c>
      <c r="I72" s="117" t="s">
        <v>7</v>
      </c>
      <c r="J72" s="117" t="s">
        <v>7</v>
      </c>
      <c r="K72" s="117" t="s">
        <v>7</v>
      </c>
      <c r="L72" s="117" t="s">
        <v>7</v>
      </c>
      <c r="M72" s="117" t="s">
        <v>7</v>
      </c>
      <c r="N72" s="482">
        <v>0</v>
      </c>
    </row>
    <row r="73" spans="1:14" ht="15" customHeight="1">
      <c r="A73" s="831"/>
      <c r="B73" s="834"/>
      <c r="C73" s="837"/>
      <c r="D73" s="11" t="s">
        <v>100</v>
      </c>
      <c r="E73" s="474" t="s">
        <v>7</v>
      </c>
      <c r="F73" s="474" t="s">
        <v>7</v>
      </c>
      <c r="G73" s="474" t="s">
        <v>7</v>
      </c>
      <c r="H73" s="516">
        <v>2000</v>
      </c>
      <c r="I73" s="151" t="s">
        <v>7</v>
      </c>
      <c r="J73" s="151" t="s">
        <v>7</v>
      </c>
      <c r="K73" s="517">
        <v>8000</v>
      </c>
      <c r="L73" s="151" t="s">
        <v>7</v>
      </c>
      <c r="M73" s="517">
        <v>8160</v>
      </c>
      <c r="N73" s="518">
        <v>8160</v>
      </c>
    </row>
    <row r="74" spans="1:14" ht="23.25" customHeight="1">
      <c r="A74" s="831"/>
      <c r="B74" s="834"/>
      <c r="C74" s="837"/>
      <c r="D74" s="11" t="s">
        <v>99</v>
      </c>
      <c r="E74" s="839">
        <v>0</v>
      </c>
      <c r="F74" s="839"/>
      <c r="G74" s="839"/>
      <c r="H74" s="839"/>
      <c r="I74" s="839"/>
      <c r="J74" s="839"/>
      <c r="K74" s="839"/>
      <c r="L74" s="839"/>
      <c r="M74" s="839"/>
      <c r="N74" s="840"/>
    </row>
    <row r="75" spans="1:14" ht="30" customHeight="1" thickBot="1">
      <c r="A75" s="832"/>
      <c r="B75" s="835"/>
      <c r="C75" s="838"/>
      <c r="D75" s="12" t="s">
        <v>16</v>
      </c>
      <c r="E75" s="118" t="s">
        <v>7</v>
      </c>
      <c r="F75" s="118" t="s">
        <v>7</v>
      </c>
      <c r="G75" s="118" t="s">
        <v>7</v>
      </c>
      <c r="H75" s="165">
        <v>0</v>
      </c>
      <c r="I75" s="165">
        <v>0</v>
      </c>
      <c r="J75" s="165">
        <v>0</v>
      </c>
      <c r="K75" s="165">
        <v>0</v>
      </c>
      <c r="L75" s="165">
        <v>0</v>
      </c>
      <c r="M75" s="165">
        <v>0</v>
      </c>
      <c r="N75" s="471" t="s">
        <v>606</v>
      </c>
    </row>
    <row r="76" spans="1:14" ht="15" thickBot="1">
      <c r="A76" s="791" t="s">
        <v>29</v>
      </c>
      <c r="B76" s="795"/>
      <c r="C76" s="795"/>
      <c r="D76" s="795"/>
      <c r="E76" s="795"/>
      <c r="F76" s="795"/>
      <c r="G76" s="795"/>
      <c r="H76" s="795"/>
      <c r="I76" s="795"/>
      <c r="J76" s="795"/>
      <c r="K76" s="795"/>
      <c r="L76" s="795"/>
      <c r="M76" s="795"/>
      <c r="N76" s="796"/>
    </row>
    <row r="77" spans="1:14" ht="15" customHeight="1">
      <c r="A77" s="830"/>
      <c r="B77" s="833" t="s">
        <v>182</v>
      </c>
      <c r="C77" s="836" t="s">
        <v>24</v>
      </c>
      <c r="D77" s="10" t="s">
        <v>58</v>
      </c>
      <c r="E77" s="505">
        <v>0</v>
      </c>
      <c r="F77" s="505">
        <v>0</v>
      </c>
      <c r="G77" s="505">
        <v>0</v>
      </c>
      <c r="H77" s="506">
        <v>0</v>
      </c>
      <c r="I77" s="117" t="s">
        <v>7</v>
      </c>
      <c r="J77" s="117" t="s">
        <v>7</v>
      </c>
      <c r="K77" s="117" t="s">
        <v>7</v>
      </c>
      <c r="L77" s="117" t="s">
        <v>7</v>
      </c>
      <c r="M77" s="117" t="s">
        <v>7</v>
      </c>
      <c r="N77" s="482">
        <v>0</v>
      </c>
    </row>
    <row r="78" spans="1:14" ht="15" customHeight="1">
      <c r="A78" s="831"/>
      <c r="B78" s="834"/>
      <c r="C78" s="837"/>
      <c r="D78" s="11" t="s">
        <v>100</v>
      </c>
      <c r="E78" s="474" t="s">
        <v>7</v>
      </c>
      <c r="F78" s="474" t="s">
        <v>7</v>
      </c>
      <c r="G78" s="474" t="s">
        <v>7</v>
      </c>
      <c r="H78" s="516">
        <v>750</v>
      </c>
      <c r="I78" s="151" t="s">
        <v>7</v>
      </c>
      <c r="J78" s="151" t="s">
        <v>7</v>
      </c>
      <c r="K78" s="517">
        <v>3000</v>
      </c>
      <c r="L78" s="151" t="s">
        <v>7</v>
      </c>
      <c r="M78" s="517">
        <v>3060</v>
      </c>
      <c r="N78" s="518">
        <v>3060</v>
      </c>
    </row>
    <row r="79" spans="1:14" ht="23.25" customHeight="1">
      <c r="A79" s="831"/>
      <c r="B79" s="834"/>
      <c r="C79" s="837"/>
      <c r="D79" s="11" t="s">
        <v>99</v>
      </c>
      <c r="E79" s="839">
        <v>0</v>
      </c>
      <c r="F79" s="839"/>
      <c r="G79" s="839"/>
      <c r="H79" s="839"/>
      <c r="I79" s="839"/>
      <c r="J79" s="839"/>
      <c r="K79" s="839"/>
      <c r="L79" s="839"/>
      <c r="M79" s="839"/>
      <c r="N79" s="840"/>
    </row>
    <row r="80" spans="1:14" ht="30" customHeight="1" thickBot="1">
      <c r="A80" s="832"/>
      <c r="B80" s="835"/>
      <c r="C80" s="838"/>
      <c r="D80" s="12" t="s">
        <v>16</v>
      </c>
      <c r="E80" s="165" t="s">
        <v>7</v>
      </c>
      <c r="F80" s="165" t="s">
        <v>7</v>
      </c>
      <c r="G80" s="165" t="s">
        <v>7</v>
      </c>
      <c r="H80" s="165">
        <v>0</v>
      </c>
      <c r="I80" s="165">
        <v>40</v>
      </c>
      <c r="J80" s="165">
        <v>95</v>
      </c>
      <c r="K80" s="165">
        <v>95</v>
      </c>
      <c r="L80" s="165">
        <v>95</v>
      </c>
      <c r="M80" s="165">
        <v>95</v>
      </c>
      <c r="N80" s="471">
        <v>95</v>
      </c>
    </row>
    <row r="81" spans="1:14" ht="15" customHeight="1">
      <c r="A81" s="830"/>
      <c r="B81" s="833" t="s">
        <v>183</v>
      </c>
      <c r="C81" s="836" t="s">
        <v>24</v>
      </c>
      <c r="D81" s="10" t="s">
        <v>58</v>
      </c>
      <c r="E81" s="519">
        <v>0</v>
      </c>
      <c r="F81" s="519">
        <v>0</v>
      </c>
      <c r="G81" s="519">
        <v>0</v>
      </c>
      <c r="H81" s="520">
        <v>0</v>
      </c>
      <c r="I81" s="150" t="s">
        <v>7</v>
      </c>
      <c r="J81" s="150" t="s">
        <v>7</v>
      </c>
      <c r="K81" s="150" t="s">
        <v>7</v>
      </c>
      <c r="L81" s="150" t="s">
        <v>7</v>
      </c>
      <c r="M81" s="150" t="s">
        <v>7</v>
      </c>
      <c r="N81" s="481">
        <v>0</v>
      </c>
    </row>
    <row r="82" spans="1:14" ht="15" customHeight="1">
      <c r="A82" s="831"/>
      <c r="B82" s="834"/>
      <c r="C82" s="837"/>
      <c r="D82" s="11" t="s">
        <v>100</v>
      </c>
      <c r="E82" s="476" t="s">
        <v>7</v>
      </c>
      <c r="F82" s="476" t="s">
        <v>7</v>
      </c>
      <c r="G82" s="476" t="s">
        <v>7</v>
      </c>
      <c r="H82" s="508">
        <v>13</v>
      </c>
      <c r="I82" s="476" t="s">
        <v>7</v>
      </c>
      <c r="J82" s="476" t="s">
        <v>7</v>
      </c>
      <c r="K82" s="509">
        <v>50</v>
      </c>
      <c r="L82" s="476" t="s">
        <v>7</v>
      </c>
      <c r="M82" s="509">
        <v>51</v>
      </c>
      <c r="N82" s="510">
        <v>51</v>
      </c>
    </row>
    <row r="83" spans="1:14" ht="23.25" customHeight="1">
      <c r="A83" s="831"/>
      <c r="B83" s="834"/>
      <c r="C83" s="837"/>
      <c r="D83" s="11" t="s">
        <v>99</v>
      </c>
      <c r="E83" s="841">
        <v>0</v>
      </c>
      <c r="F83" s="841"/>
      <c r="G83" s="841"/>
      <c r="H83" s="841"/>
      <c r="I83" s="841"/>
      <c r="J83" s="841"/>
      <c r="K83" s="841"/>
      <c r="L83" s="841"/>
      <c r="M83" s="841"/>
      <c r="N83" s="842"/>
    </row>
    <row r="84" spans="1:14" ht="30" customHeight="1" thickBot="1">
      <c r="A84" s="832"/>
      <c r="B84" s="835"/>
      <c r="C84" s="838"/>
      <c r="D84" s="12" t="s">
        <v>16</v>
      </c>
      <c r="E84" s="165" t="s">
        <v>7</v>
      </c>
      <c r="F84" s="165" t="s">
        <v>7</v>
      </c>
      <c r="G84" s="165" t="s">
        <v>7</v>
      </c>
      <c r="H84" s="165">
        <v>0</v>
      </c>
      <c r="I84" s="165">
        <v>0</v>
      </c>
      <c r="J84" s="165">
        <v>0</v>
      </c>
      <c r="K84" s="165">
        <v>0</v>
      </c>
      <c r="L84" s="165">
        <v>0</v>
      </c>
      <c r="M84" s="165">
        <v>0</v>
      </c>
      <c r="N84" s="471" t="s">
        <v>606</v>
      </c>
    </row>
    <row r="85" spans="1:14" ht="15" customHeight="1">
      <c r="A85" s="781" t="s">
        <v>184</v>
      </c>
      <c r="B85" s="782"/>
      <c r="C85" s="782"/>
      <c r="D85" s="782"/>
      <c r="E85" s="782"/>
      <c r="F85" s="782"/>
      <c r="G85" s="782"/>
      <c r="H85" s="782"/>
      <c r="I85" s="782"/>
      <c r="J85" s="782"/>
      <c r="K85" s="782"/>
      <c r="L85" s="782"/>
      <c r="M85" s="782"/>
      <c r="N85" s="783"/>
    </row>
    <row r="86" spans="1:14" ht="15" thickBot="1">
      <c r="A86" s="784" t="s">
        <v>23</v>
      </c>
      <c r="B86" s="804"/>
      <c r="C86" s="804"/>
      <c r="D86" s="804"/>
      <c r="E86" s="804"/>
      <c r="F86" s="804"/>
      <c r="G86" s="804"/>
      <c r="H86" s="804"/>
      <c r="I86" s="804"/>
      <c r="J86" s="804"/>
      <c r="K86" s="804"/>
      <c r="L86" s="804"/>
      <c r="M86" s="804"/>
      <c r="N86" s="805"/>
    </row>
    <row r="87" spans="1:14" ht="15" customHeight="1">
      <c r="A87" s="830"/>
      <c r="B87" s="833" t="s">
        <v>185</v>
      </c>
      <c r="C87" s="836" t="s">
        <v>24</v>
      </c>
      <c r="D87" s="10" t="s">
        <v>58</v>
      </c>
      <c r="E87" s="505">
        <v>0</v>
      </c>
      <c r="F87" s="505">
        <v>0</v>
      </c>
      <c r="G87" s="505">
        <v>2</v>
      </c>
      <c r="H87" s="506">
        <v>6</v>
      </c>
      <c r="I87" s="117" t="s">
        <v>7</v>
      </c>
      <c r="J87" s="117" t="s">
        <v>7</v>
      </c>
      <c r="K87" s="117" t="s">
        <v>7</v>
      </c>
      <c r="L87" s="117" t="s">
        <v>7</v>
      </c>
      <c r="M87" s="117" t="s">
        <v>7</v>
      </c>
      <c r="N87" s="507">
        <v>6</v>
      </c>
    </row>
    <row r="88" spans="1:14" ht="15" customHeight="1">
      <c r="A88" s="831"/>
      <c r="B88" s="834"/>
      <c r="C88" s="837"/>
      <c r="D88" s="11" t="s">
        <v>100</v>
      </c>
      <c r="E88" s="474" t="s">
        <v>7</v>
      </c>
      <c r="F88" s="474" t="s">
        <v>7</v>
      </c>
      <c r="G88" s="474" t="s">
        <v>7</v>
      </c>
      <c r="H88" s="513">
        <v>15</v>
      </c>
      <c r="I88" s="474" t="s">
        <v>7</v>
      </c>
      <c r="J88" s="474" t="s">
        <v>7</v>
      </c>
      <c r="K88" s="514">
        <v>60</v>
      </c>
      <c r="L88" s="474" t="s">
        <v>7</v>
      </c>
      <c r="M88" s="514">
        <v>61</v>
      </c>
      <c r="N88" s="515">
        <v>61</v>
      </c>
    </row>
    <row r="89" spans="1:14" ht="23.25" customHeight="1">
      <c r="A89" s="831"/>
      <c r="B89" s="834"/>
      <c r="C89" s="837"/>
      <c r="D89" s="11" t="s">
        <v>99</v>
      </c>
      <c r="E89" s="839">
        <v>0</v>
      </c>
      <c r="F89" s="839"/>
      <c r="G89" s="839"/>
      <c r="H89" s="839"/>
      <c r="I89" s="839"/>
      <c r="J89" s="839"/>
      <c r="K89" s="839"/>
      <c r="L89" s="839"/>
      <c r="M89" s="839"/>
      <c r="N89" s="840"/>
    </row>
    <row r="90" spans="1:14" ht="30" customHeight="1" thickBot="1">
      <c r="A90" s="832"/>
      <c r="B90" s="835"/>
      <c r="C90" s="838"/>
      <c r="D90" s="12" t="s">
        <v>16</v>
      </c>
      <c r="E90" s="118" t="s">
        <v>7</v>
      </c>
      <c r="F90" s="118" t="s">
        <v>7</v>
      </c>
      <c r="G90" s="118" t="s">
        <v>7</v>
      </c>
      <c r="H90" s="118">
        <v>6</v>
      </c>
      <c r="I90" s="118">
        <v>16</v>
      </c>
      <c r="J90" s="118">
        <v>16</v>
      </c>
      <c r="K90" s="118">
        <v>16</v>
      </c>
      <c r="L90" s="118">
        <v>16</v>
      </c>
      <c r="M90" s="118">
        <v>16</v>
      </c>
      <c r="N90" s="471">
        <v>16</v>
      </c>
    </row>
    <row r="91" spans="1:14" ht="30.75" customHeight="1" thickBot="1">
      <c r="A91" s="851" t="s">
        <v>21</v>
      </c>
      <c r="B91" s="852"/>
      <c r="C91" s="852"/>
      <c r="D91" s="852"/>
      <c r="E91" s="856" t="s">
        <v>607</v>
      </c>
      <c r="F91" s="857"/>
      <c r="G91" s="857"/>
      <c r="H91" s="857"/>
      <c r="I91" s="857"/>
      <c r="J91" s="857"/>
      <c r="K91" s="857"/>
      <c r="L91" s="857"/>
      <c r="M91" s="857"/>
      <c r="N91" s="858"/>
    </row>
  </sheetData>
  <sheetProtection/>
  <mergeCells count="90">
    <mergeCell ref="A2:K2"/>
    <mergeCell ref="A1:F1"/>
    <mergeCell ref="B6:B9"/>
    <mergeCell ref="C6:C9"/>
    <mergeCell ref="E8:N8"/>
    <mergeCell ref="A4:N4"/>
    <mergeCell ref="A5:N5"/>
    <mergeCell ref="A91:D91"/>
    <mergeCell ref="B10:B13"/>
    <mergeCell ref="C10:C13"/>
    <mergeCell ref="E12:N12"/>
    <mergeCell ref="B14:B17"/>
    <mergeCell ref="C14:C17"/>
    <mergeCell ref="E16:N16"/>
    <mergeCell ref="B18:B21"/>
    <mergeCell ref="C18:C21"/>
    <mergeCell ref="E20:N20"/>
    <mergeCell ref="E91:N91"/>
    <mergeCell ref="E37:N37"/>
    <mergeCell ref="C23:C26"/>
    <mergeCell ref="E25:N25"/>
    <mergeCell ref="B27:B30"/>
    <mergeCell ref="C27:C30"/>
    <mergeCell ref="E29:N29"/>
    <mergeCell ref="A22:N22"/>
    <mergeCell ref="B39:B42"/>
    <mergeCell ref="C39:C42"/>
    <mergeCell ref="E41:N41"/>
    <mergeCell ref="C31:C34"/>
    <mergeCell ref="E33:N33"/>
    <mergeCell ref="B35:B38"/>
    <mergeCell ref="C35:C38"/>
    <mergeCell ref="A35:A38"/>
    <mergeCell ref="A39:A42"/>
    <mergeCell ref="A10:A13"/>
    <mergeCell ref="A6:A9"/>
    <mergeCell ref="A14:A17"/>
    <mergeCell ref="A18:A21"/>
    <mergeCell ref="B31:B34"/>
    <mergeCell ref="B23:B26"/>
    <mergeCell ref="A23:A26"/>
    <mergeCell ref="A27:A30"/>
    <mergeCell ref="A31:A34"/>
    <mergeCell ref="C57:C60"/>
    <mergeCell ref="A53:A56"/>
    <mergeCell ref="B53:B56"/>
    <mergeCell ref="E68:N68"/>
    <mergeCell ref="A43:N43"/>
    <mergeCell ref="A45:N45"/>
    <mergeCell ref="A46:N46"/>
    <mergeCell ref="A47:A50"/>
    <mergeCell ref="B47:B50"/>
    <mergeCell ref="E49:N49"/>
    <mergeCell ref="C47:C50"/>
    <mergeCell ref="A70:N70"/>
    <mergeCell ref="A51:N51"/>
    <mergeCell ref="A52:N52"/>
    <mergeCell ref="A61:N61"/>
    <mergeCell ref="A62:A65"/>
    <mergeCell ref="B62:B65"/>
    <mergeCell ref="C62:C65"/>
    <mergeCell ref="E64:N64"/>
    <mergeCell ref="A66:A69"/>
    <mergeCell ref="B66:B69"/>
    <mergeCell ref="C66:C69"/>
    <mergeCell ref="E55:N55"/>
    <mergeCell ref="E59:N59"/>
    <mergeCell ref="A57:A60"/>
    <mergeCell ref="B57:B60"/>
    <mergeCell ref="C53:C56"/>
    <mergeCell ref="A85:N85"/>
    <mergeCell ref="A71:N71"/>
    <mergeCell ref="A72:A75"/>
    <mergeCell ref="B72:B75"/>
    <mergeCell ref="C72:C75"/>
    <mergeCell ref="E74:N74"/>
    <mergeCell ref="A77:A80"/>
    <mergeCell ref="B77:B80"/>
    <mergeCell ref="C77:C80"/>
    <mergeCell ref="E79:N79"/>
    <mergeCell ref="A81:A84"/>
    <mergeCell ref="B81:B84"/>
    <mergeCell ref="C81:C84"/>
    <mergeCell ref="E83:N83"/>
    <mergeCell ref="A76:N76"/>
    <mergeCell ref="A86:N86"/>
    <mergeCell ref="A87:A90"/>
    <mergeCell ref="B87:B90"/>
    <mergeCell ref="C87:C90"/>
    <mergeCell ref="E89:N89"/>
  </mergeCells>
  <printOptions horizontalCentered="1"/>
  <pageMargins left="0.1968503937007874" right="0.1968503937007874" top="0.5511811023622047" bottom="0.5905511811023623" header="0.31496062992125984" footer="0.5905511811023623"/>
  <pageSetup fitToHeight="3"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N63"/>
  <sheetViews>
    <sheetView zoomScalePageLayoutView="0" workbookViewId="0" topLeftCell="A1">
      <selection activeCell="Q43" sqref="Q43"/>
    </sheetView>
  </sheetViews>
  <sheetFormatPr defaultColWidth="8.796875" defaultRowHeight="14.25"/>
  <cols>
    <col min="1" max="1" width="9" style="55" customWidth="1"/>
    <col min="2" max="2" width="14.59765625" style="55" customWidth="1"/>
    <col min="3" max="3" width="5.59765625" style="55" customWidth="1"/>
    <col min="4" max="4" width="9" style="55" customWidth="1"/>
    <col min="5" max="5" width="6.69921875" style="55" customWidth="1"/>
    <col min="6" max="6" width="6.69921875" style="86" customWidth="1"/>
    <col min="7" max="7" width="6.69921875" style="55" customWidth="1"/>
    <col min="8" max="8" width="9.3984375" style="108" customWidth="1"/>
    <col min="9" max="13" width="6.69921875" style="55" customWidth="1"/>
    <col min="14" max="14" width="10.8984375" style="55" customWidth="1"/>
    <col min="15" max="242" width="9" style="55" customWidth="1"/>
    <col min="243" max="243" width="10.19921875" style="55" customWidth="1"/>
    <col min="244" max="244" width="5.59765625" style="55" customWidth="1"/>
    <col min="245" max="245" width="9" style="55" customWidth="1"/>
    <col min="246" max="254" width="6.69921875" style="55" customWidth="1"/>
    <col min="255" max="16384" width="9" style="55" customWidth="1"/>
  </cols>
  <sheetData>
    <row r="1" spans="1:14" ht="17.25" customHeight="1">
      <c r="A1" s="286" t="s">
        <v>495</v>
      </c>
      <c r="B1" s="285"/>
      <c r="C1" s="285"/>
      <c r="D1" s="285"/>
      <c r="E1" s="285"/>
      <c r="F1" s="285"/>
      <c r="G1" s="202"/>
      <c r="H1" s="202"/>
      <c r="I1" s="202"/>
      <c r="J1" s="202"/>
      <c r="K1" s="202"/>
      <c r="L1" s="202"/>
      <c r="M1" s="202"/>
      <c r="N1" s="202"/>
    </row>
    <row r="2" spans="1:14" ht="16.5" thickBot="1">
      <c r="A2" s="898" t="s">
        <v>197</v>
      </c>
      <c r="B2" s="898"/>
      <c r="C2" s="898"/>
      <c r="D2" s="898"/>
      <c r="E2" s="898"/>
      <c r="F2" s="898"/>
      <c r="G2" s="898"/>
      <c r="H2" s="898"/>
      <c r="I2" s="898"/>
      <c r="J2" s="898"/>
      <c r="K2" s="898"/>
      <c r="L2" s="898"/>
      <c r="M2" s="898"/>
      <c r="N2" s="898"/>
    </row>
    <row r="3" spans="1:14" ht="23.25" thickBot="1">
      <c r="A3" s="152" t="s">
        <v>54</v>
      </c>
      <c r="B3" s="153" t="s">
        <v>0</v>
      </c>
      <c r="C3" s="153" t="s">
        <v>1</v>
      </c>
      <c r="D3" s="153" t="s">
        <v>2</v>
      </c>
      <c r="E3" s="153">
        <v>2007</v>
      </c>
      <c r="F3" s="153">
        <v>2008</v>
      </c>
      <c r="G3" s="153">
        <v>2009</v>
      </c>
      <c r="H3" s="154">
        <v>2010</v>
      </c>
      <c r="I3" s="153">
        <v>2011</v>
      </c>
      <c r="J3" s="153">
        <v>2012</v>
      </c>
      <c r="K3" s="153">
        <v>2013</v>
      </c>
      <c r="L3" s="153">
        <v>2014</v>
      </c>
      <c r="M3" s="153">
        <v>2015</v>
      </c>
      <c r="N3" s="155" t="s">
        <v>3</v>
      </c>
    </row>
    <row r="4" spans="1:14" ht="36" customHeight="1" thickBot="1">
      <c r="A4" s="860" t="s">
        <v>108</v>
      </c>
      <c r="B4" s="861"/>
      <c r="C4" s="861"/>
      <c r="D4" s="861"/>
      <c r="E4" s="861"/>
      <c r="F4" s="861"/>
      <c r="G4" s="861"/>
      <c r="H4" s="861"/>
      <c r="I4" s="861"/>
      <c r="J4" s="861"/>
      <c r="K4" s="861"/>
      <c r="L4" s="861"/>
      <c r="M4" s="861"/>
      <c r="N4" s="862"/>
    </row>
    <row r="5" spans="1:14" ht="15" customHeight="1" thickBot="1">
      <c r="A5" s="866" t="s">
        <v>23</v>
      </c>
      <c r="B5" s="867"/>
      <c r="C5" s="867"/>
      <c r="D5" s="867"/>
      <c r="E5" s="867"/>
      <c r="F5" s="867"/>
      <c r="G5" s="867"/>
      <c r="H5" s="867"/>
      <c r="I5" s="867"/>
      <c r="J5" s="867"/>
      <c r="K5" s="867"/>
      <c r="L5" s="867"/>
      <c r="M5" s="867"/>
      <c r="N5" s="868"/>
    </row>
    <row r="6" spans="1:14" ht="15" customHeight="1">
      <c r="A6" s="863"/>
      <c r="B6" s="883" t="s">
        <v>109</v>
      </c>
      <c r="C6" s="843" t="s">
        <v>24</v>
      </c>
      <c r="D6" s="16" t="s">
        <v>58</v>
      </c>
      <c r="E6" s="79">
        <v>0</v>
      </c>
      <c r="F6" s="79">
        <v>0</v>
      </c>
      <c r="G6" s="98">
        <v>0</v>
      </c>
      <c r="H6" s="96">
        <v>0</v>
      </c>
      <c r="I6" s="95" t="s">
        <v>7</v>
      </c>
      <c r="J6" s="95" t="s">
        <v>7</v>
      </c>
      <c r="K6" s="95" t="s">
        <v>7</v>
      </c>
      <c r="L6" s="95" t="s">
        <v>7</v>
      </c>
      <c r="M6" s="95" t="s">
        <v>7</v>
      </c>
      <c r="N6" s="80">
        <v>0</v>
      </c>
    </row>
    <row r="7" spans="1:14" ht="23.25">
      <c r="A7" s="864"/>
      <c r="B7" s="884"/>
      <c r="C7" s="875"/>
      <c r="D7" s="17" t="s">
        <v>14</v>
      </c>
      <c r="E7" s="196" t="s">
        <v>7</v>
      </c>
      <c r="F7" s="196" t="s">
        <v>7</v>
      </c>
      <c r="G7" s="196" t="s">
        <v>7</v>
      </c>
      <c r="H7" s="109">
        <v>4</v>
      </c>
      <c r="I7" s="196" t="s">
        <v>7</v>
      </c>
      <c r="J7" s="196" t="s">
        <v>7</v>
      </c>
      <c r="K7" s="82">
        <v>30</v>
      </c>
      <c r="L7" s="196" t="s">
        <v>7</v>
      </c>
      <c r="M7" s="82">
        <v>32</v>
      </c>
      <c r="N7" s="83">
        <v>32</v>
      </c>
    </row>
    <row r="8" spans="1:14" ht="22.5">
      <c r="A8" s="864"/>
      <c r="B8" s="884"/>
      <c r="C8" s="875"/>
      <c r="D8" s="17" t="s">
        <v>15</v>
      </c>
      <c r="E8" s="877">
        <v>0</v>
      </c>
      <c r="F8" s="877"/>
      <c r="G8" s="877"/>
      <c r="H8" s="877"/>
      <c r="I8" s="877"/>
      <c r="J8" s="877"/>
      <c r="K8" s="877"/>
      <c r="L8" s="877"/>
      <c r="M8" s="877"/>
      <c r="N8" s="878"/>
    </row>
    <row r="9" spans="1:14" ht="23.25" thickBot="1">
      <c r="A9" s="865"/>
      <c r="B9" s="885"/>
      <c r="C9" s="876"/>
      <c r="D9" s="18" t="s">
        <v>16</v>
      </c>
      <c r="E9" s="167" t="s">
        <v>7</v>
      </c>
      <c r="F9" s="167" t="s">
        <v>7</v>
      </c>
      <c r="G9" s="167" t="s">
        <v>7</v>
      </c>
      <c r="H9" s="167">
        <v>0</v>
      </c>
      <c r="I9" s="167">
        <v>0</v>
      </c>
      <c r="J9" s="167">
        <v>2</v>
      </c>
      <c r="K9" s="167">
        <v>2</v>
      </c>
      <c r="L9" s="167">
        <v>2</v>
      </c>
      <c r="M9" s="167">
        <v>2</v>
      </c>
      <c r="N9" s="205">
        <v>2</v>
      </c>
    </row>
    <row r="10" spans="1:14" ht="15">
      <c r="A10" s="886" t="s">
        <v>202</v>
      </c>
      <c r="B10" s="843" t="s">
        <v>608</v>
      </c>
      <c r="C10" s="843" t="s">
        <v>36</v>
      </c>
      <c r="D10" s="16" t="s">
        <v>58</v>
      </c>
      <c r="E10" s="173">
        <v>0</v>
      </c>
      <c r="F10" s="173">
        <v>0</v>
      </c>
      <c r="G10" s="372">
        <v>0</v>
      </c>
      <c r="H10" s="172">
        <v>3.98</v>
      </c>
      <c r="I10" s="369" t="s">
        <v>7</v>
      </c>
      <c r="J10" s="369" t="s">
        <v>7</v>
      </c>
      <c r="K10" s="369" t="s">
        <v>7</v>
      </c>
      <c r="L10" s="369" t="s">
        <v>7</v>
      </c>
      <c r="M10" s="369" t="s">
        <v>7</v>
      </c>
      <c r="N10" s="175">
        <v>3.98</v>
      </c>
    </row>
    <row r="11" spans="1:14" ht="23.25">
      <c r="A11" s="887"/>
      <c r="B11" s="844"/>
      <c r="C11" s="875"/>
      <c r="D11" s="17" t="s">
        <v>14</v>
      </c>
      <c r="E11" s="368" t="s">
        <v>7</v>
      </c>
      <c r="F11" s="368" t="s">
        <v>7</v>
      </c>
      <c r="G11" s="368" t="s">
        <v>7</v>
      </c>
      <c r="H11" s="400">
        <v>10</v>
      </c>
      <c r="I11" s="368" t="s">
        <v>7</v>
      </c>
      <c r="J11" s="368" t="s">
        <v>7</v>
      </c>
      <c r="K11" s="129">
        <v>70</v>
      </c>
      <c r="L11" s="368" t="s">
        <v>7</v>
      </c>
      <c r="M11" s="129">
        <v>75</v>
      </c>
      <c r="N11" s="130">
        <v>75</v>
      </c>
    </row>
    <row r="12" spans="1:14" ht="22.5">
      <c r="A12" s="887"/>
      <c r="B12" s="844"/>
      <c r="C12" s="875"/>
      <c r="D12" s="17" t="s">
        <v>15</v>
      </c>
      <c r="E12" s="879">
        <v>0</v>
      </c>
      <c r="F12" s="879"/>
      <c r="G12" s="879"/>
      <c r="H12" s="879"/>
      <c r="I12" s="879"/>
      <c r="J12" s="879"/>
      <c r="K12" s="879"/>
      <c r="L12" s="879"/>
      <c r="M12" s="879"/>
      <c r="N12" s="880"/>
    </row>
    <row r="13" spans="1:14" ht="23.25" thickBot="1">
      <c r="A13" s="888"/>
      <c r="B13" s="845"/>
      <c r="C13" s="876"/>
      <c r="D13" s="18" t="s">
        <v>16</v>
      </c>
      <c r="E13" s="167" t="s">
        <v>7</v>
      </c>
      <c r="F13" s="167" t="s">
        <v>7</v>
      </c>
      <c r="G13" s="167">
        <v>3.98</v>
      </c>
      <c r="H13" s="167">
        <v>165.98</v>
      </c>
      <c r="I13" s="167">
        <v>165.98</v>
      </c>
      <c r="J13" s="167">
        <v>204.03</v>
      </c>
      <c r="K13" s="167">
        <v>204.03</v>
      </c>
      <c r="L13" s="167">
        <v>204.03</v>
      </c>
      <c r="M13" s="167">
        <v>204.03</v>
      </c>
      <c r="N13" s="205">
        <v>204.03</v>
      </c>
    </row>
    <row r="14" spans="1:14" ht="15" customHeight="1" thickBot="1">
      <c r="A14" s="869" t="s">
        <v>29</v>
      </c>
      <c r="B14" s="788"/>
      <c r="C14" s="788"/>
      <c r="D14" s="788"/>
      <c r="E14" s="788"/>
      <c r="F14" s="788"/>
      <c r="G14" s="788"/>
      <c r="H14" s="788"/>
      <c r="I14" s="788"/>
      <c r="J14" s="788"/>
      <c r="K14" s="788"/>
      <c r="L14" s="788"/>
      <c r="M14" s="788"/>
      <c r="N14" s="870"/>
    </row>
    <row r="15" spans="1:14" ht="15">
      <c r="A15" s="863"/>
      <c r="B15" s="843" t="s">
        <v>203</v>
      </c>
      <c r="C15" s="843" t="s">
        <v>36</v>
      </c>
      <c r="D15" s="16" t="s">
        <v>58</v>
      </c>
      <c r="E15" s="79">
        <v>0</v>
      </c>
      <c r="F15" s="79">
        <v>0</v>
      </c>
      <c r="G15" s="98">
        <v>0</v>
      </c>
      <c r="H15" s="96">
        <v>0</v>
      </c>
      <c r="I15" s="95" t="s">
        <v>7</v>
      </c>
      <c r="J15" s="95" t="s">
        <v>7</v>
      </c>
      <c r="K15" s="95" t="s">
        <v>7</v>
      </c>
      <c r="L15" s="95" t="s">
        <v>7</v>
      </c>
      <c r="M15" s="95" t="s">
        <v>7</v>
      </c>
      <c r="N15" s="80">
        <v>0</v>
      </c>
    </row>
    <row r="16" spans="1:14" ht="23.25">
      <c r="A16" s="864"/>
      <c r="B16" s="844"/>
      <c r="C16" s="875"/>
      <c r="D16" s="17" t="s">
        <v>14</v>
      </c>
      <c r="E16" s="368" t="s">
        <v>7</v>
      </c>
      <c r="F16" s="368" t="s">
        <v>7</v>
      </c>
      <c r="G16" s="368" t="s">
        <v>7</v>
      </c>
      <c r="H16" s="400">
        <v>1</v>
      </c>
      <c r="I16" s="368" t="s">
        <v>7</v>
      </c>
      <c r="J16" s="368" t="s">
        <v>7</v>
      </c>
      <c r="K16" s="129">
        <v>10</v>
      </c>
      <c r="L16" s="368" t="s">
        <v>7</v>
      </c>
      <c r="M16" s="129">
        <v>10</v>
      </c>
      <c r="N16" s="130">
        <v>10</v>
      </c>
    </row>
    <row r="17" spans="1:14" ht="22.5">
      <c r="A17" s="864"/>
      <c r="B17" s="844"/>
      <c r="C17" s="875"/>
      <c r="D17" s="17" t="s">
        <v>15</v>
      </c>
      <c r="E17" s="879">
        <v>0</v>
      </c>
      <c r="F17" s="879"/>
      <c r="G17" s="879"/>
      <c r="H17" s="879"/>
      <c r="I17" s="879"/>
      <c r="J17" s="879"/>
      <c r="K17" s="879"/>
      <c r="L17" s="879"/>
      <c r="M17" s="879"/>
      <c r="N17" s="880"/>
    </row>
    <row r="18" spans="1:14" ht="23.25" thickBot="1">
      <c r="A18" s="865"/>
      <c r="B18" s="845"/>
      <c r="C18" s="876"/>
      <c r="D18" s="18" t="s">
        <v>16</v>
      </c>
      <c r="E18" s="167" t="s">
        <v>7</v>
      </c>
      <c r="F18" s="167" t="s">
        <v>7</v>
      </c>
      <c r="G18" s="167" t="s">
        <v>7</v>
      </c>
      <c r="H18" s="363">
        <v>0</v>
      </c>
      <c r="I18" s="167">
        <v>0</v>
      </c>
      <c r="J18" s="167">
        <v>0.68</v>
      </c>
      <c r="K18" s="167">
        <v>0.68</v>
      </c>
      <c r="L18" s="167">
        <v>0.68</v>
      </c>
      <c r="M18" s="167">
        <v>0.68</v>
      </c>
      <c r="N18" s="205">
        <v>0.68</v>
      </c>
    </row>
    <row r="19" spans="1:14" ht="15">
      <c r="A19" s="863"/>
      <c r="B19" s="843" t="s">
        <v>204</v>
      </c>
      <c r="C19" s="843" t="s">
        <v>24</v>
      </c>
      <c r="D19" s="16" t="s">
        <v>58</v>
      </c>
      <c r="E19" s="173">
        <v>0</v>
      </c>
      <c r="F19" s="173">
        <v>0</v>
      </c>
      <c r="G19" s="372">
        <v>0</v>
      </c>
      <c r="H19" s="172">
        <v>0</v>
      </c>
      <c r="I19" s="369" t="s">
        <v>7</v>
      </c>
      <c r="J19" s="369" t="s">
        <v>7</v>
      </c>
      <c r="K19" s="369" t="s">
        <v>7</v>
      </c>
      <c r="L19" s="369" t="s">
        <v>7</v>
      </c>
      <c r="M19" s="369" t="s">
        <v>7</v>
      </c>
      <c r="N19" s="175">
        <v>0</v>
      </c>
    </row>
    <row r="20" spans="1:14" ht="23.25">
      <c r="A20" s="864"/>
      <c r="B20" s="844"/>
      <c r="C20" s="875"/>
      <c r="D20" s="17" t="s">
        <v>14</v>
      </c>
      <c r="E20" s="368" t="s">
        <v>7</v>
      </c>
      <c r="F20" s="368" t="s">
        <v>7</v>
      </c>
      <c r="G20" s="368" t="s">
        <v>7</v>
      </c>
      <c r="H20" s="400">
        <v>10</v>
      </c>
      <c r="I20" s="368" t="s">
        <v>7</v>
      </c>
      <c r="J20" s="368" t="s">
        <v>7</v>
      </c>
      <c r="K20" s="129">
        <v>80</v>
      </c>
      <c r="L20" s="368" t="s">
        <v>7</v>
      </c>
      <c r="M20" s="129">
        <v>85</v>
      </c>
      <c r="N20" s="130">
        <v>85</v>
      </c>
    </row>
    <row r="21" spans="1:14" ht="22.5">
      <c r="A21" s="864"/>
      <c r="B21" s="844"/>
      <c r="C21" s="875"/>
      <c r="D21" s="17" t="s">
        <v>15</v>
      </c>
      <c r="E21" s="879">
        <v>0</v>
      </c>
      <c r="F21" s="879"/>
      <c r="G21" s="879"/>
      <c r="H21" s="879"/>
      <c r="I21" s="879"/>
      <c r="J21" s="879"/>
      <c r="K21" s="879"/>
      <c r="L21" s="879"/>
      <c r="M21" s="879"/>
      <c r="N21" s="880"/>
    </row>
    <row r="22" spans="1:14" ht="23.25" thickBot="1">
      <c r="A22" s="865"/>
      <c r="B22" s="845"/>
      <c r="C22" s="876"/>
      <c r="D22" s="18" t="s">
        <v>16</v>
      </c>
      <c r="E22" s="167" t="s">
        <v>7</v>
      </c>
      <c r="F22" s="167" t="s">
        <v>7</v>
      </c>
      <c r="G22" s="167" t="s">
        <v>7</v>
      </c>
      <c r="H22" s="363">
        <v>0</v>
      </c>
      <c r="I22" s="167">
        <v>0</v>
      </c>
      <c r="J22" s="167">
        <v>0</v>
      </c>
      <c r="K22" s="167">
        <v>0</v>
      </c>
      <c r="L22" s="167">
        <v>0</v>
      </c>
      <c r="M22" s="167">
        <v>0</v>
      </c>
      <c r="N22" s="205">
        <v>0</v>
      </c>
    </row>
    <row r="23" spans="1:14" ht="15">
      <c r="A23" s="863"/>
      <c r="B23" s="843" t="s">
        <v>205</v>
      </c>
      <c r="C23" s="843" t="s">
        <v>24</v>
      </c>
      <c r="D23" s="16" t="s">
        <v>58</v>
      </c>
      <c r="E23" s="173">
        <v>0</v>
      </c>
      <c r="F23" s="173">
        <v>0</v>
      </c>
      <c r="G23" s="372">
        <v>0</v>
      </c>
      <c r="H23" s="172">
        <v>0</v>
      </c>
      <c r="I23" s="369" t="s">
        <v>7</v>
      </c>
      <c r="J23" s="369" t="s">
        <v>7</v>
      </c>
      <c r="K23" s="369" t="s">
        <v>7</v>
      </c>
      <c r="L23" s="369" t="s">
        <v>7</v>
      </c>
      <c r="M23" s="369" t="s">
        <v>7</v>
      </c>
      <c r="N23" s="175">
        <v>0</v>
      </c>
    </row>
    <row r="24" spans="1:14" ht="23.25">
      <c r="A24" s="864"/>
      <c r="B24" s="844"/>
      <c r="C24" s="875"/>
      <c r="D24" s="17" t="s">
        <v>14</v>
      </c>
      <c r="E24" s="368" t="s">
        <v>7</v>
      </c>
      <c r="F24" s="368" t="s">
        <v>7</v>
      </c>
      <c r="G24" s="368" t="s">
        <v>7</v>
      </c>
      <c r="H24" s="400">
        <v>15</v>
      </c>
      <c r="I24" s="368" t="s">
        <v>7</v>
      </c>
      <c r="J24" s="368" t="s">
        <v>7</v>
      </c>
      <c r="K24" s="129">
        <v>110</v>
      </c>
      <c r="L24" s="368" t="s">
        <v>7</v>
      </c>
      <c r="M24" s="129">
        <v>120</v>
      </c>
      <c r="N24" s="130">
        <v>120</v>
      </c>
    </row>
    <row r="25" spans="1:14" ht="22.5">
      <c r="A25" s="864"/>
      <c r="B25" s="844"/>
      <c r="C25" s="875"/>
      <c r="D25" s="17" t="s">
        <v>15</v>
      </c>
      <c r="E25" s="879">
        <v>0</v>
      </c>
      <c r="F25" s="879"/>
      <c r="G25" s="879"/>
      <c r="H25" s="879"/>
      <c r="I25" s="879"/>
      <c r="J25" s="879"/>
      <c r="K25" s="879"/>
      <c r="L25" s="879"/>
      <c r="M25" s="879"/>
      <c r="N25" s="880"/>
    </row>
    <row r="26" spans="1:14" ht="33" customHeight="1" thickBot="1">
      <c r="A26" s="865"/>
      <c r="B26" s="845"/>
      <c r="C26" s="876"/>
      <c r="D26" s="18" t="s">
        <v>16</v>
      </c>
      <c r="E26" s="167" t="s">
        <v>7</v>
      </c>
      <c r="F26" s="167" t="s">
        <v>7</v>
      </c>
      <c r="G26" s="167" t="s">
        <v>7</v>
      </c>
      <c r="H26" s="167">
        <v>0</v>
      </c>
      <c r="I26" s="167">
        <v>0</v>
      </c>
      <c r="J26" s="167">
        <v>4</v>
      </c>
      <c r="K26" s="167">
        <v>4</v>
      </c>
      <c r="L26" s="167">
        <v>4</v>
      </c>
      <c r="M26" s="167">
        <v>4</v>
      </c>
      <c r="N26" s="205">
        <v>4</v>
      </c>
    </row>
    <row r="27" spans="1:14" ht="15">
      <c r="A27" s="863"/>
      <c r="B27" s="843" t="s">
        <v>206</v>
      </c>
      <c r="C27" s="843" t="s">
        <v>24</v>
      </c>
      <c r="D27" s="16" t="s">
        <v>58</v>
      </c>
      <c r="E27" s="79">
        <v>0</v>
      </c>
      <c r="F27" s="79">
        <v>0</v>
      </c>
      <c r="G27" s="98">
        <v>0</v>
      </c>
      <c r="H27" s="96">
        <v>0</v>
      </c>
      <c r="I27" s="95" t="s">
        <v>7</v>
      </c>
      <c r="J27" s="95" t="s">
        <v>7</v>
      </c>
      <c r="K27" s="95" t="s">
        <v>7</v>
      </c>
      <c r="L27" s="95" t="s">
        <v>7</v>
      </c>
      <c r="M27" s="95" t="s">
        <v>7</v>
      </c>
      <c r="N27" s="80">
        <v>0</v>
      </c>
    </row>
    <row r="28" spans="1:14" ht="23.25">
      <c r="A28" s="864"/>
      <c r="B28" s="844"/>
      <c r="C28" s="875"/>
      <c r="D28" s="17" t="s">
        <v>14</v>
      </c>
      <c r="E28" s="196" t="s">
        <v>7</v>
      </c>
      <c r="F28" s="196" t="s">
        <v>7</v>
      </c>
      <c r="G28" s="196" t="s">
        <v>7</v>
      </c>
      <c r="H28" s="109">
        <v>4</v>
      </c>
      <c r="I28" s="196" t="s">
        <v>7</v>
      </c>
      <c r="J28" s="196" t="s">
        <v>7</v>
      </c>
      <c r="K28" s="82">
        <v>30</v>
      </c>
      <c r="L28" s="196" t="s">
        <v>7</v>
      </c>
      <c r="M28" s="82">
        <v>32</v>
      </c>
      <c r="N28" s="83">
        <v>32</v>
      </c>
    </row>
    <row r="29" spans="1:14" ht="22.5">
      <c r="A29" s="864"/>
      <c r="B29" s="844"/>
      <c r="C29" s="875"/>
      <c r="D29" s="17" t="s">
        <v>15</v>
      </c>
      <c r="E29" s="881">
        <v>0</v>
      </c>
      <c r="F29" s="881"/>
      <c r="G29" s="881"/>
      <c r="H29" s="881"/>
      <c r="I29" s="881"/>
      <c r="J29" s="881"/>
      <c r="K29" s="881"/>
      <c r="L29" s="881"/>
      <c r="M29" s="881"/>
      <c r="N29" s="882"/>
    </row>
    <row r="30" spans="1:14" ht="30.75" customHeight="1" thickBot="1">
      <c r="A30" s="865"/>
      <c r="B30" s="845"/>
      <c r="C30" s="876"/>
      <c r="D30" s="18" t="s">
        <v>16</v>
      </c>
      <c r="E30" s="84" t="s">
        <v>7</v>
      </c>
      <c r="F30" s="84" t="s">
        <v>7</v>
      </c>
      <c r="G30" s="84" t="s">
        <v>7</v>
      </c>
      <c r="H30" s="85">
        <v>1</v>
      </c>
      <c r="I30" s="84">
        <v>11</v>
      </c>
      <c r="J30" s="84">
        <v>73</v>
      </c>
      <c r="K30" s="84">
        <v>73</v>
      </c>
      <c r="L30" s="84">
        <v>73</v>
      </c>
      <c r="M30" s="84">
        <v>73</v>
      </c>
      <c r="N30" s="401">
        <v>73</v>
      </c>
    </row>
    <row r="31" spans="1:14" ht="14.25" customHeight="1" thickBot="1">
      <c r="A31" s="902" t="s">
        <v>198</v>
      </c>
      <c r="B31" s="903"/>
      <c r="C31" s="903"/>
      <c r="D31" s="903"/>
      <c r="E31" s="903"/>
      <c r="F31" s="903"/>
      <c r="G31" s="903"/>
      <c r="H31" s="903"/>
      <c r="I31" s="903"/>
      <c r="J31" s="903"/>
      <c r="K31" s="903"/>
      <c r="L31" s="903"/>
      <c r="M31" s="903"/>
      <c r="N31" s="904"/>
    </row>
    <row r="32" spans="1:14" ht="45.75" thickBot="1">
      <c r="A32" s="152" t="s">
        <v>54</v>
      </c>
      <c r="B32" s="156" t="s">
        <v>0</v>
      </c>
      <c r="C32" s="153" t="s">
        <v>1</v>
      </c>
      <c r="D32" s="153" t="s">
        <v>2</v>
      </c>
      <c r="E32" s="153">
        <v>2007</v>
      </c>
      <c r="F32" s="153">
        <v>2008</v>
      </c>
      <c r="G32" s="157">
        <v>2009</v>
      </c>
      <c r="H32" s="158">
        <v>2010</v>
      </c>
      <c r="I32" s="153">
        <v>2011</v>
      </c>
      <c r="J32" s="153">
        <v>2012</v>
      </c>
      <c r="K32" s="153">
        <v>2013</v>
      </c>
      <c r="L32" s="153">
        <v>2014</v>
      </c>
      <c r="M32" s="153">
        <v>2015</v>
      </c>
      <c r="N32" s="155" t="s">
        <v>55</v>
      </c>
    </row>
    <row r="33" spans="1:14" ht="15" thickBot="1">
      <c r="A33" s="889" t="s">
        <v>186</v>
      </c>
      <c r="B33" s="890"/>
      <c r="C33" s="890"/>
      <c r="D33" s="890"/>
      <c r="E33" s="890"/>
      <c r="F33" s="890"/>
      <c r="G33" s="890"/>
      <c r="H33" s="890"/>
      <c r="I33" s="890"/>
      <c r="J33" s="890"/>
      <c r="K33" s="890"/>
      <c r="L33" s="890"/>
      <c r="M33" s="890"/>
      <c r="N33" s="891"/>
    </row>
    <row r="34" spans="1:14" ht="14.25" customHeight="1" thickBot="1">
      <c r="A34" s="892" t="s">
        <v>23</v>
      </c>
      <c r="B34" s="893"/>
      <c r="C34" s="893"/>
      <c r="D34" s="893"/>
      <c r="E34" s="893"/>
      <c r="F34" s="893"/>
      <c r="G34" s="893"/>
      <c r="H34" s="893"/>
      <c r="I34" s="893"/>
      <c r="J34" s="893"/>
      <c r="K34" s="893"/>
      <c r="L34" s="893"/>
      <c r="M34" s="893"/>
      <c r="N34" s="894"/>
    </row>
    <row r="35" spans="1:14" ht="21.75" customHeight="1">
      <c r="A35" s="871" t="s">
        <v>199</v>
      </c>
      <c r="B35" s="833" t="s">
        <v>201</v>
      </c>
      <c r="C35" s="843" t="s">
        <v>36</v>
      </c>
      <c r="D35" s="16" t="s">
        <v>58</v>
      </c>
      <c r="E35" s="79">
        <v>0</v>
      </c>
      <c r="F35" s="79">
        <v>0</v>
      </c>
      <c r="G35" s="98">
        <v>0</v>
      </c>
      <c r="H35" s="96">
        <v>3.98</v>
      </c>
      <c r="I35" s="95" t="s">
        <v>7</v>
      </c>
      <c r="J35" s="95" t="s">
        <v>7</v>
      </c>
      <c r="K35" s="95" t="s">
        <v>7</v>
      </c>
      <c r="L35" s="95" t="s">
        <v>7</v>
      </c>
      <c r="M35" s="95" t="s">
        <v>7</v>
      </c>
      <c r="N35" s="80">
        <v>3.98</v>
      </c>
    </row>
    <row r="36" spans="1:14" ht="24.75" customHeight="1">
      <c r="A36" s="872"/>
      <c r="B36" s="834"/>
      <c r="C36" s="875"/>
      <c r="D36" s="17" t="s">
        <v>14</v>
      </c>
      <c r="E36" s="196" t="s">
        <v>7</v>
      </c>
      <c r="F36" s="196" t="s">
        <v>7</v>
      </c>
      <c r="G36" s="196" t="s">
        <v>7</v>
      </c>
      <c r="H36" s="109">
        <v>10</v>
      </c>
      <c r="I36" s="196" t="s">
        <v>7</v>
      </c>
      <c r="J36" s="196" t="s">
        <v>7</v>
      </c>
      <c r="K36" s="82">
        <v>70</v>
      </c>
      <c r="L36" s="196" t="s">
        <v>7</v>
      </c>
      <c r="M36" s="82">
        <v>75</v>
      </c>
      <c r="N36" s="83">
        <v>75</v>
      </c>
    </row>
    <row r="37" spans="1:14" ht="45.75" customHeight="1">
      <c r="A37" s="872"/>
      <c r="B37" s="834"/>
      <c r="C37" s="875"/>
      <c r="D37" s="17" t="s">
        <v>15</v>
      </c>
      <c r="E37" s="877">
        <v>0</v>
      </c>
      <c r="F37" s="877"/>
      <c r="G37" s="877"/>
      <c r="H37" s="877"/>
      <c r="I37" s="877"/>
      <c r="J37" s="877"/>
      <c r="K37" s="877"/>
      <c r="L37" s="877"/>
      <c r="M37" s="877"/>
      <c r="N37" s="878"/>
    </row>
    <row r="38" spans="1:14" ht="24.75" customHeight="1" thickBot="1">
      <c r="A38" s="873"/>
      <c r="B38" s="874"/>
      <c r="C38" s="876"/>
      <c r="D38" s="18" t="s">
        <v>16</v>
      </c>
      <c r="E38" s="84" t="s">
        <v>7</v>
      </c>
      <c r="F38" s="84" t="s">
        <v>7</v>
      </c>
      <c r="G38" s="84">
        <v>3.98</v>
      </c>
      <c r="H38" s="84">
        <v>165.98</v>
      </c>
      <c r="I38" s="84">
        <v>165.98</v>
      </c>
      <c r="J38" s="84">
        <v>204.03</v>
      </c>
      <c r="K38" s="167">
        <v>204.03</v>
      </c>
      <c r="L38" s="167">
        <v>204.03</v>
      </c>
      <c r="M38" s="167">
        <v>204.03</v>
      </c>
      <c r="N38" s="205">
        <v>204.03</v>
      </c>
    </row>
    <row r="39" spans="1:14" ht="15" customHeight="1" thickBot="1">
      <c r="A39" s="869" t="s">
        <v>29</v>
      </c>
      <c r="B39" s="788"/>
      <c r="C39" s="788"/>
      <c r="D39" s="788"/>
      <c r="E39" s="788"/>
      <c r="F39" s="788"/>
      <c r="G39" s="788"/>
      <c r="H39" s="788"/>
      <c r="I39" s="788"/>
      <c r="J39" s="788"/>
      <c r="K39" s="788"/>
      <c r="L39" s="788"/>
      <c r="M39" s="788"/>
      <c r="N39" s="870"/>
    </row>
    <row r="40" spans="1:14" ht="19.5" customHeight="1">
      <c r="A40" s="871"/>
      <c r="B40" s="833" t="s">
        <v>200</v>
      </c>
      <c r="C40" s="843" t="s">
        <v>24</v>
      </c>
      <c r="D40" s="16" t="s">
        <v>58</v>
      </c>
      <c r="E40" s="79">
        <v>0</v>
      </c>
      <c r="F40" s="79">
        <v>0</v>
      </c>
      <c r="G40" s="98">
        <v>0</v>
      </c>
      <c r="H40" s="96">
        <v>0</v>
      </c>
      <c r="I40" s="95" t="s">
        <v>7</v>
      </c>
      <c r="J40" s="95" t="s">
        <v>7</v>
      </c>
      <c r="K40" s="95" t="s">
        <v>7</v>
      </c>
      <c r="L40" s="95" t="s">
        <v>7</v>
      </c>
      <c r="M40" s="95" t="s">
        <v>7</v>
      </c>
      <c r="N40" s="80">
        <v>0</v>
      </c>
    </row>
    <row r="41" spans="1:14" s="110" customFormat="1" ht="23.25">
      <c r="A41" s="872"/>
      <c r="B41" s="834"/>
      <c r="C41" s="875"/>
      <c r="D41" s="17" t="s">
        <v>14</v>
      </c>
      <c r="E41" s="196" t="s">
        <v>7</v>
      </c>
      <c r="F41" s="196" t="s">
        <v>7</v>
      </c>
      <c r="G41" s="196" t="s">
        <v>7</v>
      </c>
      <c r="H41" s="109">
        <v>4</v>
      </c>
      <c r="I41" s="196" t="s">
        <v>7</v>
      </c>
      <c r="J41" s="196" t="s">
        <v>7</v>
      </c>
      <c r="K41" s="82">
        <v>30</v>
      </c>
      <c r="L41" s="196" t="s">
        <v>7</v>
      </c>
      <c r="M41" s="82">
        <v>32</v>
      </c>
      <c r="N41" s="83">
        <v>32</v>
      </c>
    </row>
    <row r="42" spans="1:14" s="110" customFormat="1" ht="22.5">
      <c r="A42" s="872"/>
      <c r="B42" s="834"/>
      <c r="C42" s="875"/>
      <c r="D42" s="17" t="s">
        <v>15</v>
      </c>
      <c r="E42" s="877">
        <v>0</v>
      </c>
      <c r="F42" s="877"/>
      <c r="G42" s="877"/>
      <c r="H42" s="877"/>
      <c r="I42" s="877"/>
      <c r="J42" s="877"/>
      <c r="K42" s="877"/>
      <c r="L42" s="877"/>
      <c r="M42" s="877"/>
      <c r="N42" s="878"/>
    </row>
    <row r="43" spans="1:14" s="110" customFormat="1" ht="23.25" thickBot="1">
      <c r="A43" s="873"/>
      <c r="B43" s="874"/>
      <c r="C43" s="876"/>
      <c r="D43" s="18" t="s">
        <v>16</v>
      </c>
      <c r="E43" s="84" t="s">
        <v>7</v>
      </c>
      <c r="F43" s="84" t="s">
        <v>7</v>
      </c>
      <c r="G43" s="84" t="s">
        <v>7</v>
      </c>
      <c r="H43" s="85">
        <v>1</v>
      </c>
      <c r="I43" s="84">
        <v>11</v>
      </c>
      <c r="J43" s="84">
        <v>73</v>
      </c>
      <c r="K43" s="84">
        <v>73</v>
      </c>
      <c r="L43" s="84">
        <v>73</v>
      </c>
      <c r="M43" s="84">
        <v>73</v>
      </c>
      <c r="N43" s="401">
        <v>73</v>
      </c>
    </row>
    <row r="44" spans="1:14" s="110" customFormat="1" ht="15" thickBot="1">
      <c r="A44" s="889" t="s">
        <v>187</v>
      </c>
      <c r="B44" s="890"/>
      <c r="C44" s="890"/>
      <c r="D44" s="890"/>
      <c r="E44" s="890"/>
      <c r="F44" s="890"/>
      <c r="G44" s="890"/>
      <c r="H44" s="890"/>
      <c r="I44" s="890"/>
      <c r="J44" s="890"/>
      <c r="K44" s="890"/>
      <c r="L44" s="890"/>
      <c r="M44" s="890"/>
      <c r="N44" s="891"/>
    </row>
    <row r="45" spans="1:14" ht="14.25" customHeight="1" thickBot="1">
      <c r="A45" s="892" t="s">
        <v>23</v>
      </c>
      <c r="B45" s="893"/>
      <c r="C45" s="893"/>
      <c r="D45" s="893"/>
      <c r="E45" s="893"/>
      <c r="F45" s="893"/>
      <c r="G45" s="893"/>
      <c r="H45" s="893"/>
      <c r="I45" s="893"/>
      <c r="J45" s="893"/>
      <c r="K45" s="893"/>
      <c r="L45" s="893"/>
      <c r="M45" s="893"/>
      <c r="N45" s="894"/>
    </row>
    <row r="46" spans="1:14" s="110" customFormat="1" ht="15">
      <c r="A46" s="871"/>
      <c r="B46" s="833" t="s">
        <v>188</v>
      </c>
      <c r="C46" s="843" t="s">
        <v>24</v>
      </c>
      <c r="D46" s="16" t="s">
        <v>58</v>
      </c>
      <c r="E46" s="79">
        <v>0</v>
      </c>
      <c r="F46" s="79">
        <v>0</v>
      </c>
      <c r="G46" s="98">
        <v>0</v>
      </c>
      <c r="H46" s="96">
        <v>0</v>
      </c>
      <c r="I46" s="95" t="s">
        <v>7</v>
      </c>
      <c r="J46" s="95" t="s">
        <v>7</v>
      </c>
      <c r="K46" s="95" t="s">
        <v>7</v>
      </c>
      <c r="L46" s="95" t="s">
        <v>7</v>
      </c>
      <c r="M46" s="95" t="s">
        <v>7</v>
      </c>
      <c r="N46" s="80">
        <v>0</v>
      </c>
    </row>
    <row r="47" spans="1:14" s="110" customFormat="1" ht="23.25">
      <c r="A47" s="872"/>
      <c r="B47" s="834"/>
      <c r="C47" s="875"/>
      <c r="D47" s="17" t="s">
        <v>14</v>
      </c>
      <c r="E47" s="196" t="s">
        <v>7</v>
      </c>
      <c r="F47" s="196" t="s">
        <v>7</v>
      </c>
      <c r="G47" s="196" t="s">
        <v>7</v>
      </c>
      <c r="H47" s="109">
        <v>4</v>
      </c>
      <c r="I47" s="196" t="s">
        <v>7</v>
      </c>
      <c r="J47" s="196" t="s">
        <v>7</v>
      </c>
      <c r="K47" s="82">
        <v>30</v>
      </c>
      <c r="L47" s="196" t="s">
        <v>7</v>
      </c>
      <c r="M47" s="82">
        <v>32</v>
      </c>
      <c r="N47" s="83">
        <v>32</v>
      </c>
    </row>
    <row r="48" spans="1:14" s="110" customFormat="1" ht="22.5">
      <c r="A48" s="872"/>
      <c r="B48" s="834"/>
      <c r="C48" s="875"/>
      <c r="D48" s="17" t="s">
        <v>15</v>
      </c>
      <c r="E48" s="877">
        <v>0</v>
      </c>
      <c r="F48" s="877"/>
      <c r="G48" s="877"/>
      <c r="H48" s="877"/>
      <c r="I48" s="877"/>
      <c r="J48" s="877"/>
      <c r="K48" s="877"/>
      <c r="L48" s="877"/>
      <c r="M48" s="877"/>
      <c r="N48" s="878"/>
    </row>
    <row r="49" spans="1:14" s="110" customFormat="1" ht="23.25" thickBot="1">
      <c r="A49" s="873"/>
      <c r="B49" s="874"/>
      <c r="C49" s="876"/>
      <c r="D49" s="18" t="s">
        <v>16</v>
      </c>
      <c r="E49" s="84" t="s">
        <v>7</v>
      </c>
      <c r="F49" s="84" t="s">
        <v>7</v>
      </c>
      <c r="G49" s="84" t="s">
        <v>7</v>
      </c>
      <c r="H49" s="85">
        <v>0</v>
      </c>
      <c r="I49" s="84">
        <v>0</v>
      </c>
      <c r="J49" s="84">
        <v>2</v>
      </c>
      <c r="K49" s="84">
        <v>2</v>
      </c>
      <c r="L49" s="84">
        <v>2</v>
      </c>
      <c r="M49" s="84">
        <v>2</v>
      </c>
      <c r="N49" s="205">
        <v>2</v>
      </c>
    </row>
    <row r="50" spans="1:14" ht="15" customHeight="1" thickBot="1">
      <c r="A50" s="869" t="s">
        <v>29</v>
      </c>
      <c r="B50" s="788"/>
      <c r="C50" s="788"/>
      <c r="D50" s="788"/>
      <c r="E50" s="788"/>
      <c r="F50" s="788"/>
      <c r="G50" s="788"/>
      <c r="H50" s="788"/>
      <c r="I50" s="788"/>
      <c r="J50" s="788"/>
      <c r="K50" s="788"/>
      <c r="L50" s="788"/>
      <c r="M50" s="788"/>
      <c r="N50" s="870"/>
    </row>
    <row r="51" spans="1:14" s="110" customFormat="1" ht="15">
      <c r="A51" s="871"/>
      <c r="B51" s="833" t="s">
        <v>189</v>
      </c>
      <c r="C51" s="843" t="s">
        <v>36</v>
      </c>
      <c r="D51" s="16" t="s">
        <v>58</v>
      </c>
      <c r="E51" s="79">
        <v>0</v>
      </c>
      <c r="F51" s="79">
        <v>0</v>
      </c>
      <c r="G51" s="98">
        <v>0</v>
      </c>
      <c r="H51" s="96">
        <v>0</v>
      </c>
      <c r="I51" s="95" t="s">
        <v>7</v>
      </c>
      <c r="J51" s="95" t="s">
        <v>7</v>
      </c>
      <c r="K51" s="95" t="s">
        <v>7</v>
      </c>
      <c r="L51" s="95" t="s">
        <v>7</v>
      </c>
      <c r="M51" s="95" t="s">
        <v>7</v>
      </c>
      <c r="N51" s="80">
        <v>0</v>
      </c>
    </row>
    <row r="52" spans="1:14" s="110" customFormat="1" ht="23.25">
      <c r="A52" s="872"/>
      <c r="B52" s="834"/>
      <c r="C52" s="875"/>
      <c r="D52" s="17" t="s">
        <v>14</v>
      </c>
      <c r="E52" s="196" t="s">
        <v>7</v>
      </c>
      <c r="F52" s="196" t="s">
        <v>7</v>
      </c>
      <c r="G52" s="196" t="s">
        <v>7</v>
      </c>
      <c r="H52" s="109">
        <v>1</v>
      </c>
      <c r="I52" s="196" t="s">
        <v>7</v>
      </c>
      <c r="J52" s="196" t="s">
        <v>7</v>
      </c>
      <c r="K52" s="82">
        <v>10</v>
      </c>
      <c r="L52" s="196" t="s">
        <v>7</v>
      </c>
      <c r="M52" s="82">
        <v>10</v>
      </c>
      <c r="N52" s="83">
        <v>10</v>
      </c>
    </row>
    <row r="53" spans="1:14" ht="22.5">
      <c r="A53" s="872"/>
      <c r="B53" s="834"/>
      <c r="C53" s="875"/>
      <c r="D53" s="17" t="s">
        <v>15</v>
      </c>
      <c r="E53" s="877">
        <v>0</v>
      </c>
      <c r="F53" s="877"/>
      <c r="G53" s="877"/>
      <c r="H53" s="877"/>
      <c r="I53" s="877"/>
      <c r="J53" s="877"/>
      <c r="K53" s="877"/>
      <c r="L53" s="877"/>
      <c r="M53" s="877"/>
      <c r="N53" s="878"/>
    </row>
    <row r="54" spans="1:14" ht="23.25" thickBot="1">
      <c r="A54" s="873"/>
      <c r="B54" s="874"/>
      <c r="C54" s="876"/>
      <c r="D54" s="18" t="s">
        <v>16</v>
      </c>
      <c r="E54" s="167" t="s">
        <v>7</v>
      </c>
      <c r="F54" s="167" t="s">
        <v>7</v>
      </c>
      <c r="G54" s="167" t="s">
        <v>7</v>
      </c>
      <c r="H54" s="363">
        <v>0</v>
      </c>
      <c r="I54" s="167">
        <v>0</v>
      </c>
      <c r="J54" s="167">
        <v>0.68</v>
      </c>
      <c r="K54" s="167">
        <v>0.68</v>
      </c>
      <c r="L54" s="167">
        <v>0.68</v>
      </c>
      <c r="M54" s="167">
        <v>0.68</v>
      </c>
      <c r="N54" s="205">
        <v>0.68</v>
      </c>
    </row>
    <row r="55" spans="1:14" s="110" customFormat="1" ht="15">
      <c r="A55" s="871"/>
      <c r="B55" s="833" t="s">
        <v>190</v>
      </c>
      <c r="C55" s="843" t="s">
        <v>24</v>
      </c>
      <c r="D55" s="16" t="s">
        <v>58</v>
      </c>
      <c r="E55" s="173">
        <v>0</v>
      </c>
      <c r="F55" s="173">
        <v>0</v>
      </c>
      <c r="G55" s="372">
        <v>0</v>
      </c>
      <c r="H55" s="172">
        <v>0</v>
      </c>
      <c r="I55" s="369" t="s">
        <v>7</v>
      </c>
      <c r="J55" s="369" t="s">
        <v>7</v>
      </c>
      <c r="K55" s="369" t="s">
        <v>7</v>
      </c>
      <c r="L55" s="369" t="s">
        <v>7</v>
      </c>
      <c r="M55" s="369" t="s">
        <v>7</v>
      </c>
      <c r="N55" s="175">
        <v>0</v>
      </c>
    </row>
    <row r="56" spans="1:14" s="110" customFormat="1" ht="23.25">
      <c r="A56" s="872"/>
      <c r="B56" s="834"/>
      <c r="C56" s="875"/>
      <c r="D56" s="17" t="s">
        <v>14</v>
      </c>
      <c r="E56" s="368" t="s">
        <v>7</v>
      </c>
      <c r="F56" s="368" t="s">
        <v>7</v>
      </c>
      <c r="G56" s="368" t="s">
        <v>7</v>
      </c>
      <c r="H56" s="400">
        <v>10</v>
      </c>
      <c r="I56" s="368" t="s">
        <v>7</v>
      </c>
      <c r="J56" s="368" t="s">
        <v>7</v>
      </c>
      <c r="K56" s="129">
        <v>80</v>
      </c>
      <c r="L56" s="368" t="s">
        <v>7</v>
      </c>
      <c r="M56" s="129">
        <v>85</v>
      </c>
      <c r="N56" s="130">
        <v>85</v>
      </c>
    </row>
    <row r="57" spans="1:14" s="110" customFormat="1" ht="22.5">
      <c r="A57" s="872"/>
      <c r="B57" s="834"/>
      <c r="C57" s="875"/>
      <c r="D57" s="17" t="s">
        <v>15</v>
      </c>
      <c r="E57" s="879">
        <v>0</v>
      </c>
      <c r="F57" s="879"/>
      <c r="G57" s="879"/>
      <c r="H57" s="879"/>
      <c r="I57" s="879"/>
      <c r="J57" s="879"/>
      <c r="K57" s="879"/>
      <c r="L57" s="879"/>
      <c r="M57" s="879"/>
      <c r="N57" s="880"/>
    </row>
    <row r="58" spans="1:14" s="110" customFormat="1" ht="23.25" thickBot="1">
      <c r="A58" s="873"/>
      <c r="B58" s="874"/>
      <c r="C58" s="876"/>
      <c r="D58" s="18" t="s">
        <v>16</v>
      </c>
      <c r="E58" s="167" t="s">
        <v>7</v>
      </c>
      <c r="F58" s="167" t="s">
        <v>7</v>
      </c>
      <c r="G58" s="167" t="s">
        <v>7</v>
      </c>
      <c r="H58" s="363">
        <v>0</v>
      </c>
      <c r="I58" s="167">
        <v>0</v>
      </c>
      <c r="J58" s="167">
        <v>0</v>
      </c>
      <c r="K58" s="167">
        <v>0</v>
      </c>
      <c r="L58" s="167">
        <v>0</v>
      </c>
      <c r="M58" s="167">
        <v>0</v>
      </c>
      <c r="N58" s="205">
        <v>0</v>
      </c>
    </row>
    <row r="59" spans="1:14" ht="15">
      <c r="A59" s="871"/>
      <c r="B59" s="833" t="s">
        <v>191</v>
      </c>
      <c r="C59" s="843" t="s">
        <v>24</v>
      </c>
      <c r="D59" s="16" t="s">
        <v>58</v>
      </c>
      <c r="E59" s="173">
        <v>0</v>
      </c>
      <c r="F59" s="173">
        <v>0</v>
      </c>
      <c r="G59" s="372">
        <v>0</v>
      </c>
      <c r="H59" s="172">
        <v>0</v>
      </c>
      <c r="I59" s="369" t="s">
        <v>7</v>
      </c>
      <c r="J59" s="369" t="s">
        <v>7</v>
      </c>
      <c r="K59" s="369" t="s">
        <v>7</v>
      </c>
      <c r="L59" s="369" t="s">
        <v>7</v>
      </c>
      <c r="M59" s="369" t="s">
        <v>7</v>
      </c>
      <c r="N59" s="175">
        <v>0</v>
      </c>
    </row>
    <row r="60" spans="1:14" ht="23.25">
      <c r="A60" s="872"/>
      <c r="B60" s="834"/>
      <c r="C60" s="875"/>
      <c r="D60" s="17" t="s">
        <v>14</v>
      </c>
      <c r="E60" s="368" t="s">
        <v>7</v>
      </c>
      <c r="F60" s="368" t="s">
        <v>7</v>
      </c>
      <c r="G60" s="368" t="s">
        <v>7</v>
      </c>
      <c r="H60" s="400">
        <v>15</v>
      </c>
      <c r="I60" s="368" t="s">
        <v>7</v>
      </c>
      <c r="J60" s="368" t="s">
        <v>7</v>
      </c>
      <c r="K60" s="129">
        <v>110</v>
      </c>
      <c r="L60" s="368" t="s">
        <v>7</v>
      </c>
      <c r="M60" s="129">
        <v>120</v>
      </c>
      <c r="N60" s="130">
        <v>120</v>
      </c>
    </row>
    <row r="61" spans="1:14" ht="22.5">
      <c r="A61" s="872"/>
      <c r="B61" s="834"/>
      <c r="C61" s="875"/>
      <c r="D61" s="17" t="s">
        <v>15</v>
      </c>
      <c r="E61" s="879">
        <v>0</v>
      </c>
      <c r="F61" s="879"/>
      <c r="G61" s="879"/>
      <c r="H61" s="879"/>
      <c r="I61" s="879"/>
      <c r="J61" s="879"/>
      <c r="K61" s="879"/>
      <c r="L61" s="879"/>
      <c r="M61" s="879"/>
      <c r="N61" s="880"/>
    </row>
    <row r="62" spans="1:14" ht="23.25" thickBot="1">
      <c r="A62" s="899"/>
      <c r="B62" s="900"/>
      <c r="C62" s="901"/>
      <c r="D62" s="159" t="s">
        <v>16</v>
      </c>
      <c r="E62" s="167" t="s">
        <v>7</v>
      </c>
      <c r="F62" s="167" t="s">
        <v>7</v>
      </c>
      <c r="G62" s="167" t="s">
        <v>7</v>
      </c>
      <c r="H62" s="167">
        <v>0</v>
      </c>
      <c r="I62" s="167">
        <v>0</v>
      </c>
      <c r="J62" s="167">
        <v>4</v>
      </c>
      <c r="K62" s="167">
        <v>4</v>
      </c>
      <c r="L62" s="167">
        <v>4</v>
      </c>
      <c r="M62" s="167">
        <v>4</v>
      </c>
      <c r="N62" s="205">
        <v>4</v>
      </c>
    </row>
    <row r="63" spans="1:14" ht="15.75" customHeight="1" thickBot="1">
      <c r="A63" s="450" t="s">
        <v>110</v>
      </c>
      <c r="B63" s="895"/>
      <c r="C63" s="896"/>
      <c r="D63" s="896"/>
      <c r="E63" s="896"/>
      <c r="F63" s="896"/>
      <c r="G63" s="896"/>
      <c r="H63" s="896"/>
      <c r="I63" s="896"/>
      <c r="J63" s="896"/>
      <c r="K63" s="896"/>
      <c r="L63" s="896"/>
      <c r="M63" s="896"/>
      <c r="N63" s="897"/>
    </row>
  </sheetData>
  <sheetProtection/>
  <mergeCells count="60">
    <mergeCell ref="B63:N63"/>
    <mergeCell ref="A2:N2"/>
    <mergeCell ref="A59:A62"/>
    <mergeCell ref="B59:B62"/>
    <mergeCell ref="C59:C62"/>
    <mergeCell ref="E61:N61"/>
    <mergeCell ref="A40:A43"/>
    <mergeCell ref="B40:B43"/>
    <mergeCell ref="C40:C43"/>
    <mergeCell ref="E42:N42"/>
    <mergeCell ref="A55:A58"/>
    <mergeCell ref="B55:B58"/>
    <mergeCell ref="C55:C58"/>
    <mergeCell ref="E57:N57"/>
    <mergeCell ref="A27:A30"/>
    <mergeCell ref="A31:N31"/>
    <mergeCell ref="A33:N33"/>
    <mergeCell ref="A34:N34"/>
    <mergeCell ref="C35:C38"/>
    <mergeCell ref="E37:N37"/>
    <mergeCell ref="B35:B38"/>
    <mergeCell ref="A35:A38"/>
    <mergeCell ref="A39:N39"/>
    <mergeCell ref="A44:N44"/>
    <mergeCell ref="A45:N45"/>
    <mergeCell ref="A46:A49"/>
    <mergeCell ref="B46:B49"/>
    <mergeCell ref="C46:C49"/>
    <mergeCell ref="E48:N48"/>
    <mergeCell ref="A23:A26"/>
    <mergeCell ref="E12:N12"/>
    <mergeCell ref="B6:B9"/>
    <mergeCell ref="C6:C9"/>
    <mergeCell ref="E8:N8"/>
    <mergeCell ref="A15:A18"/>
    <mergeCell ref="A10:A13"/>
    <mergeCell ref="A6:A9"/>
    <mergeCell ref="A14:N14"/>
    <mergeCell ref="C19:C22"/>
    <mergeCell ref="E21:N21"/>
    <mergeCell ref="B10:B13"/>
    <mergeCell ref="C10:C13"/>
    <mergeCell ref="E17:N17"/>
    <mergeCell ref="B19:B22"/>
    <mergeCell ref="A4:N4"/>
    <mergeCell ref="A19:A22"/>
    <mergeCell ref="A5:N5"/>
    <mergeCell ref="A50:N50"/>
    <mergeCell ref="A51:A54"/>
    <mergeCell ref="B51:B54"/>
    <mergeCell ref="C51:C54"/>
    <mergeCell ref="E53:N53"/>
    <mergeCell ref="B23:B26"/>
    <mergeCell ref="C23:C26"/>
    <mergeCell ref="E25:N25"/>
    <mergeCell ref="B27:B30"/>
    <mergeCell ref="C27:C30"/>
    <mergeCell ref="E29:N29"/>
    <mergeCell ref="B15:B18"/>
    <mergeCell ref="C15:C18"/>
  </mergeCells>
  <printOptions horizontalCentered="1"/>
  <pageMargins left="0.1968503937007874" right="0.15748031496062992" top="0.36" bottom="0.44" header="0.1968503937007874" footer="0.4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W68"/>
  <sheetViews>
    <sheetView zoomScalePageLayoutView="0" workbookViewId="0" topLeftCell="A1">
      <selection activeCell="A14" sqref="A14:A17"/>
    </sheetView>
  </sheetViews>
  <sheetFormatPr defaultColWidth="8.796875" defaultRowHeight="14.25"/>
  <cols>
    <col min="1" max="1" width="9" style="55" customWidth="1"/>
    <col min="2" max="2" width="12.19921875" style="55" customWidth="1"/>
    <col min="3" max="5" width="9" style="55" customWidth="1"/>
    <col min="6" max="6" width="9" style="86" customWidth="1"/>
    <col min="7" max="7" width="9" style="55" customWidth="1"/>
    <col min="8" max="8" width="9" style="104" customWidth="1"/>
    <col min="9" max="14" width="9" style="103" customWidth="1"/>
    <col min="15" max="16384" width="9" style="55" customWidth="1"/>
  </cols>
  <sheetData>
    <row r="1" spans="1:10" ht="15.75">
      <c r="A1" s="286" t="s">
        <v>495</v>
      </c>
      <c r="B1" s="197"/>
      <c r="C1" s="197"/>
      <c r="D1" s="197"/>
      <c r="E1" s="197"/>
      <c r="F1" s="197"/>
      <c r="G1" s="197"/>
      <c r="H1" s="197"/>
      <c r="I1" s="197"/>
      <c r="J1" s="198"/>
    </row>
    <row r="2" spans="1:11" ht="15.75">
      <c r="A2" s="288" t="s">
        <v>216</v>
      </c>
      <c r="E2" s="287"/>
      <c r="K2" s="105"/>
    </row>
    <row r="3" spans="1:14" ht="22.5">
      <c r="A3" s="35" t="s">
        <v>54</v>
      </c>
      <c r="B3" s="27" t="s">
        <v>0</v>
      </c>
      <c r="C3" s="27" t="s">
        <v>1</v>
      </c>
      <c r="D3" s="27" t="s">
        <v>2</v>
      </c>
      <c r="E3" s="27">
        <v>2007</v>
      </c>
      <c r="F3" s="27">
        <v>2008</v>
      </c>
      <c r="G3" s="27">
        <v>2009</v>
      </c>
      <c r="H3" s="41">
        <v>2010</v>
      </c>
      <c r="I3" s="40">
        <v>2011</v>
      </c>
      <c r="J3" s="40">
        <v>2012</v>
      </c>
      <c r="K3" s="40">
        <v>2013</v>
      </c>
      <c r="L3" s="40">
        <v>2014</v>
      </c>
      <c r="M3" s="40">
        <v>2015</v>
      </c>
      <c r="N3" s="42" t="s">
        <v>3</v>
      </c>
    </row>
    <row r="4" spans="1:14" ht="15" customHeight="1">
      <c r="A4" s="909" t="s">
        <v>111</v>
      </c>
      <c r="B4" s="910"/>
      <c r="C4" s="910"/>
      <c r="D4" s="910"/>
      <c r="E4" s="910"/>
      <c r="F4" s="910"/>
      <c r="G4" s="910"/>
      <c r="H4" s="910"/>
      <c r="I4" s="910"/>
      <c r="J4" s="910"/>
      <c r="K4" s="910"/>
      <c r="L4" s="910"/>
      <c r="M4" s="910"/>
      <c r="N4" s="911"/>
    </row>
    <row r="5" spans="1:14" ht="15" customHeight="1" thickBot="1">
      <c r="A5" s="912" t="s">
        <v>23</v>
      </c>
      <c r="B5" s="913"/>
      <c r="C5" s="913"/>
      <c r="D5" s="913"/>
      <c r="E5" s="913"/>
      <c r="F5" s="913"/>
      <c r="G5" s="913"/>
      <c r="H5" s="913"/>
      <c r="I5" s="913"/>
      <c r="J5" s="913"/>
      <c r="K5" s="913"/>
      <c r="L5" s="913"/>
      <c r="M5" s="913"/>
      <c r="N5" s="914"/>
    </row>
    <row r="6" spans="1:14" ht="15">
      <c r="A6" s="863"/>
      <c r="B6" s="843" t="s">
        <v>112</v>
      </c>
      <c r="C6" s="843" t="s">
        <v>24</v>
      </c>
      <c r="D6" s="16" t="s">
        <v>58</v>
      </c>
      <c r="E6" s="79">
        <v>0</v>
      </c>
      <c r="F6" s="79">
        <v>0</v>
      </c>
      <c r="G6" s="98">
        <v>0</v>
      </c>
      <c r="H6" s="106">
        <v>17</v>
      </c>
      <c r="I6" s="107" t="s">
        <v>7</v>
      </c>
      <c r="J6" s="107" t="s">
        <v>7</v>
      </c>
      <c r="K6" s="107" t="s">
        <v>7</v>
      </c>
      <c r="L6" s="107" t="s">
        <v>7</v>
      </c>
      <c r="M6" s="107" t="s">
        <v>7</v>
      </c>
      <c r="N6" s="88">
        <v>17</v>
      </c>
    </row>
    <row r="7" spans="1:14" ht="23.25">
      <c r="A7" s="864"/>
      <c r="B7" s="844"/>
      <c r="C7" s="875"/>
      <c r="D7" s="17" t="s">
        <v>14</v>
      </c>
      <c r="E7" s="368" t="s">
        <v>7</v>
      </c>
      <c r="F7" s="368" t="s">
        <v>7</v>
      </c>
      <c r="G7" s="368" t="s">
        <v>7</v>
      </c>
      <c r="H7" s="144">
        <v>20</v>
      </c>
      <c r="I7" s="145" t="s">
        <v>7</v>
      </c>
      <c r="J7" s="145" t="s">
        <v>7</v>
      </c>
      <c r="K7" s="146">
        <v>150</v>
      </c>
      <c r="L7" s="145" t="s">
        <v>7</v>
      </c>
      <c r="M7" s="146">
        <v>160</v>
      </c>
      <c r="N7" s="147">
        <v>160</v>
      </c>
    </row>
    <row r="8" spans="1:14" ht="22.5">
      <c r="A8" s="864"/>
      <c r="B8" s="844"/>
      <c r="C8" s="875"/>
      <c r="D8" s="17" t="s">
        <v>15</v>
      </c>
      <c r="E8" s="879">
        <v>0</v>
      </c>
      <c r="F8" s="879"/>
      <c r="G8" s="879"/>
      <c r="H8" s="879"/>
      <c r="I8" s="879"/>
      <c r="J8" s="879"/>
      <c r="K8" s="879"/>
      <c r="L8" s="879"/>
      <c r="M8" s="879"/>
      <c r="N8" s="880"/>
    </row>
    <row r="9" spans="1:14" ht="23.25" thickBot="1">
      <c r="A9" s="865"/>
      <c r="B9" s="845"/>
      <c r="C9" s="876"/>
      <c r="D9" s="18" t="s">
        <v>16</v>
      </c>
      <c r="E9" s="167" t="s">
        <v>7</v>
      </c>
      <c r="F9" s="167" t="s">
        <v>7</v>
      </c>
      <c r="G9" s="167" t="s">
        <v>7</v>
      </c>
      <c r="H9" s="378">
        <v>23</v>
      </c>
      <c r="I9" s="169">
        <v>45</v>
      </c>
      <c r="J9" s="169">
        <v>52</v>
      </c>
      <c r="K9" s="169">
        <v>52</v>
      </c>
      <c r="L9" s="169">
        <v>52</v>
      </c>
      <c r="M9" s="169">
        <v>52</v>
      </c>
      <c r="N9" s="367">
        <v>52</v>
      </c>
    </row>
    <row r="10" spans="1:14" ht="15">
      <c r="A10" s="863"/>
      <c r="B10" s="843" t="s">
        <v>113</v>
      </c>
      <c r="C10" s="843" t="s">
        <v>24</v>
      </c>
      <c r="D10" s="16" t="s">
        <v>58</v>
      </c>
      <c r="E10" s="173">
        <v>0</v>
      </c>
      <c r="F10" s="173">
        <v>0</v>
      </c>
      <c r="G10" s="372">
        <v>0</v>
      </c>
      <c r="H10" s="370">
        <v>7</v>
      </c>
      <c r="I10" s="371" t="s">
        <v>7</v>
      </c>
      <c r="J10" s="371" t="s">
        <v>7</v>
      </c>
      <c r="K10" s="371" t="s">
        <v>7</v>
      </c>
      <c r="L10" s="371" t="s">
        <v>7</v>
      </c>
      <c r="M10" s="371" t="s">
        <v>7</v>
      </c>
      <c r="N10" s="365">
        <v>7</v>
      </c>
    </row>
    <row r="11" spans="1:14" ht="23.25">
      <c r="A11" s="864"/>
      <c r="B11" s="844"/>
      <c r="C11" s="875"/>
      <c r="D11" s="17" t="s">
        <v>14</v>
      </c>
      <c r="E11" s="368" t="s">
        <v>7</v>
      </c>
      <c r="F11" s="368" t="s">
        <v>7</v>
      </c>
      <c r="G11" s="368" t="s">
        <v>7</v>
      </c>
      <c r="H11" s="144">
        <v>15</v>
      </c>
      <c r="I11" s="145" t="s">
        <v>7</v>
      </c>
      <c r="J11" s="145" t="s">
        <v>7</v>
      </c>
      <c r="K11" s="146">
        <v>100</v>
      </c>
      <c r="L11" s="145" t="s">
        <v>7</v>
      </c>
      <c r="M11" s="146">
        <v>110</v>
      </c>
      <c r="N11" s="147">
        <v>110</v>
      </c>
    </row>
    <row r="12" spans="1:14" ht="22.5">
      <c r="A12" s="864"/>
      <c r="B12" s="844"/>
      <c r="C12" s="875"/>
      <c r="D12" s="17" t="s">
        <v>15</v>
      </c>
      <c r="E12" s="879">
        <v>0</v>
      </c>
      <c r="F12" s="879"/>
      <c r="G12" s="879"/>
      <c r="H12" s="879"/>
      <c r="I12" s="879"/>
      <c r="J12" s="879"/>
      <c r="K12" s="879"/>
      <c r="L12" s="879"/>
      <c r="M12" s="879"/>
      <c r="N12" s="880"/>
    </row>
    <row r="13" spans="1:14" ht="23.25" thickBot="1">
      <c r="A13" s="865"/>
      <c r="B13" s="845"/>
      <c r="C13" s="876"/>
      <c r="D13" s="18" t="s">
        <v>16</v>
      </c>
      <c r="E13" s="167" t="s">
        <v>7</v>
      </c>
      <c r="F13" s="167" t="s">
        <v>7</v>
      </c>
      <c r="G13" s="167" t="s">
        <v>7</v>
      </c>
      <c r="H13" s="378">
        <v>23</v>
      </c>
      <c r="I13" s="169">
        <v>45</v>
      </c>
      <c r="J13" s="169">
        <v>45</v>
      </c>
      <c r="K13" s="169">
        <v>50</v>
      </c>
      <c r="L13" s="169">
        <v>50</v>
      </c>
      <c r="M13" s="169">
        <v>50</v>
      </c>
      <c r="N13" s="362">
        <v>50</v>
      </c>
    </row>
    <row r="14" spans="1:14" ht="15">
      <c r="A14" s="918" t="s">
        <v>832</v>
      </c>
      <c r="B14" s="843" t="s">
        <v>217</v>
      </c>
      <c r="C14" s="843" t="s">
        <v>24</v>
      </c>
      <c r="D14" s="16" t="s">
        <v>58</v>
      </c>
      <c r="E14" s="173">
        <v>0</v>
      </c>
      <c r="F14" s="173">
        <v>0</v>
      </c>
      <c r="G14" s="372">
        <v>0</v>
      </c>
      <c r="H14" s="370">
        <v>160</v>
      </c>
      <c r="I14" s="371" t="s">
        <v>7</v>
      </c>
      <c r="J14" s="371" t="s">
        <v>7</v>
      </c>
      <c r="K14" s="371" t="s">
        <v>7</v>
      </c>
      <c r="L14" s="371" t="s">
        <v>7</v>
      </c>
      <c r="M14" s="371" t="s">
        <v>7</v>
      </c>
      <c r="N14" s="365">
        <v>160</v>
      </c>
    </row>
    <row r="15" spans="1:14" ht="23.25">
      <c r="A15" s="919"/>
      <c r="B15" s="844"/>
      <c r="C15" s="875"/>
      <c r="D15" s="17" t="s">
        <v>14</v>
      </c>
      <c r="E15" s="368" t="s">
        <v>7</v>
      </c>
      <c r="F15" s="368" t="s">
        <v>7</v>
      </c>
      <c r="G15" s="368" t="s">
        <v>7</v>
      </c>
      <c r="H15" s="144">
        <v>10</v>
      </c>
      <c r="I15" s="145" t="s">
        <v>7</v>
      </c>
      <c r="J15" s="145" t="s">
        <v>7</v>
      </c>
      <c r="K15" s="146">
        <v>70</v>
      </c>
      <c r="L15" s="145" t="s">
        <v>7</v>
      </c>
      <c r="M15" s="146">
        <v>75</v>
      </c>
      <c r="N15" s="147">
        <v>75</v>
      </c>
    </row>
    <row r="16" spans="1:14" ht="22.5">
      <c r="A16" s="919"/>
      <c r="B16" s="844"/>
      <c r="C16" s="875"/>
      <c r="D16" s="17" t="s">
        <v>15</v>
      </c>
      <c r="E16" s="879">
        <v>0</v>
      </c>
      <c r="F16" s="879"/>
      <c r="G16" s="879"/>
      <c r="H16" s="879"/>
      <c r="I16" s="879"/>
      <c r="J16" s="879"/>
      <c r="K16" s="879"/>
      <c r="L16" s="879"/>
      <c r="M16" s="879"/>
      <c r="N16" s="880"/>
    </row>
    <row r="17" spans="1:14" ht="23.25" thickBot="1">
      <c r="A17" s="920"/>
      <c r="B17" s="845"/>
      <c r="C17" s="876"/>
      <c r="D17" s="18" t="s">
        <v>16</v>
      </c>
      <c r="E17" s="167" t="s">
        <v>7</v>
      </c>
      <c r="F17" s="167" t="s">
        <v>7</v>
      </c>
      <c r="G17" s="167" t="s">
        <v>7</v>
      </c>
      <c r="H17" s="378">
        <v>320</v>
      </c>
      <c r="I17" s="169">
        <v>1226</v>
      </c>
      <c r="J17" s="169">
        <v>1797</v>
      </c>
      <c r="K17" s="169">
        <v>1797</v>
      </c>
      <c r="L17" s="169">
        <v>1797</v>
      </c>
      <c r="M17" s="169">
        <v>1797</v>
      </c>
      <c r="N17" s="362">
        <v>1797</v>
      </c>
    </row>
    <row r="18" spans="1:14" ht="15" customHeight="1" thickBot="1">
      <c r="A18" s="915" t="s">
        <v>29</v>
      </c>
      <c r="B18" s="916"/>
      <c r="C18" s="916"/>
      <c r="D18" s="916"/>
      <c r="E18" s="916"/>
      <c r="F18" s="916"/>
      <c r="G18" s="916"/>
      <c r="H18" s="916"/>
      <c r="I18" s="916"/>
      <c r="J18" s="916"/>
      <c r="K18" s="916"/>
      <c r="L18" s="916"/>
      <c r="M18" s="916"/>
      <c r="N18" s="917"/>
    </row>
    <row r="19" spans="1:14" ht="15">
      <c r="A19" s="863"/>
      <c r="B19" s="843" t="s">
        <v>211</v>
      </c>
      <c r="C19" s="843" t="s">
        <v>212</v>
      </c>
      <c r="D19" s="16" t="s">
        <v>58</v>
      </c>
      <c r="E19" s="173">
        <v>0</v>
      </c>
      <c r="F19" s="173">
        <v>0</v>
      </c>
      <c r="G19" s="372">
        <v>0</v>
      </c>
      <c r="H19" s="392">
        <v>0.564</v>
      </c>
      <c r="I19" s="371" t="s">
        <v>7</v>
      </c>
      <c r="J19" s="371" t="s">
        <v>7</v>
      </c>
      <c r="K19" s="371" t="s">
        <v>7</v>
      </c>
      <c r="L19" s="371" t="s">
        <v>7</v>
      </c>
      <c r="M19" s="371" t="s">
        <v>7</v>
      </c>
      <c r="N19" s="393">
        <v>0.564</v>
      </c>
    </row>
    <row r="20" spans="1:14" ht="23.25">
      <c r="A20" s="864"/>
      <c r="B20" s="844"/>
      <c r="C20" s="875"/>
      <c r="D20" s="17" t="s">
        <v>14</v>
      </c>
      <c r="E20" s="368" t="s">
        <v>7</v>
      </c>
      <c r="F20" s="368" t="s">
        <v>7</v>
      </c>
      <c r="G20" s="368" t="s">
        <v>7</v>
      </c>
      <c r="H20" s="144">
        <v>100</v>
      </c>
      <c r="I20" s="145" t="s">
        <v>7</v>
      </c>
      <c r="J20" s="145" t="s">
        <v>7</v>
      </c>
      <c r="K20" s="146">
        <v>700</v>
      </c>
      <c r="L20" s="145" t="s">
        <v>7</v>
      </c>
      <c r="M20" s="146">
        <v>750</v>
      </c>
      <c r="N20" s="147">
        <v>750</v>
      </c>
    </row>
    <row r="21" spans="1:14" ht="22.5">
      <c r="A21" s="864"/>
      <c r="B21" s="844"/>
      <c r="C21" s="875"/>
      <c r="D21" s="17" t="s">
        <v>15</v>
      </c>
      <c r="E21" s="879">
        <v>0</v>
      </c>
      <c r="F21" s="879"/>
      <c r="G21" s="879"/>
      <c r="H21" s="879"/>
      <c r="I21" s="879"/>
      <c r="J21" s="879"/>
      <c r="K21" s="879"/>
      <c r="L21" s="879"/>
      <c r="M21" s="879"/>
      <c r="N21" s="880"/>
    </row>
    <row r="22" spans="1:14" ht="23.25" thickBot="1">
      <c r="A22" s="865"/>
      <c r="B22" s="845"/>
      <c r="C22" s="876"/>
      <c r="D22" s="18" t="s">
        <v>16</v>
      </c>
      <c r="E22" s="167" t="s">
        <v>7</v>
      </c>
      <c r="F22" s="167" t="s">
        <v>7</v>
      </c>
      <c r="G22" s="167" t="s">
        <v>7</v>
      </c>
      <c r="H22" s="394">
        <v>9</v>
      </c>
      <c r="I22" s="395">
        <v>25.846</v>
      </c>
      <c r="J22" s="395">
        <v>30.846</v>
      </c>
      <c r="K22" s="395">
        <v>30.846</v>
      </c>
      <c r="L22" s="395">
        <v>30.846</v>
      </c>
      <c r="M22" s="395">
        <v>30.846</v>
      </c>
      <c r="N22" s="396">
        <v>30.846</v>
      </c>
    </row>
    <row r="23" spans="1:14" ht="15">
      <c r="A23" s="863"/>
      <c r="B23" s="843" t="s">
        <v>114</v>
      </c>
      <c r="C23" s="843" t="s">
        <v>212</v>
      </c>
      <c r="D23" s="16" t="s">
        <v>58</v>
      </c>
      <c r="E23" s="173">
        <v>0</v>
      </c>
      <c r="F23" s="173">
        <v>0</v>
      </c>
      <c r="G23" s="372">
        <v>0</v>
      </c>
      <c r="H23" s="397">
        <v>0.465</v>
      </c>
      <c r="I23" s="371" t="s">
        <v>7</v>
      </c>
      <c r="J23" s="371" t="s">
        <v>7</v>
      </c>
      <c r="K23" s="371" t="s">
        <v>7</v>
      </c>
      <c r="L23" s="371" t="s">
        <v>7</v>
      </c>
      <c r="M23" s="371" t="s">
        <v>7</v>
      </c>
      <c r="N23" s="393">
        <v>0.465</v>
      </c>
    </row>
    <row r="24" spans="1:14" ht="23.25">
      <c r="A24" s="864"/>
      <c r="B24" s="844"/>
      <c r="C24" s="875"/>
      <c r="D24" s="17" t="s">
        <v>14</v>
      </c>
      <c r="E24" s="368" t="s">
        <v>7</v>
      </c>
      <c r="F24" s="368" t="s">
        <v>7</v>
      </c>
      <c r="G24" s="368" t="s">
        <v>7</v>
      </c>
      <c r="H24" s="144">
        <v>70</v>
      </c>
      <c r="I24" s="145" t="s">
        <v>7</v>
      </c>
      <c r="J24" s="145" t="s">
        <v>7</v>
      </c>
      <c r="K24" s="146">
        <v>500</v>
      </c>
      <c r="L24" s="145" t="s">
        <v>7</v>
      </c>
      <c r="M24" s="146">
        <v>550</v>
      </c>
      <c r="N24" s="147">
        <v>550</v>
      </c>
    </row>
    <row r="25" spans="1:14" ht="22.5">
      <c r="A25" s="864"/>
      <c r="B25" s="844"/>
      <c r="C25" s="875"/>
      <c r="D25" s="17" t="s">
        <v>15</v>
      </c>
      <c r="E25" s="879">
        <v>0</v>
      </c>
      <c r="F25" s="879"/>
      <c r="G25" s="879"/>
      <c r="H25" s="879"/>
      <c r="I25" s="879"/>
      <c r="J25" s="879"/>
      <c r="K25" s="879"/>
      <c r="L25" s="879"/>
      <c r="M25" s="879"/>
      <c r="N25" s="880"/>
    </row>
    <row r="26" spans="1:14" ht="23.25" thickBot="1">
      <c r="A26" s="865"/>
      <c r="B26" s="845"/>
      <c r="C26" s="876"/>
      <c r="D26" s="18" t="s">
        <v>16</v>
      </c>
      <c r="E26" s="167" t="s">
        <v>7</v>
      </c>
      <c r="F26" s="167" t="s">
        <v>7</v>
      </c>
      <c r="G26" s="167" t="s">
        <v>7</v>
      </c>
      <c r="H26" s="394">
        <v>0.05</v>
      </c>
      <c r="I26" s="395">
        <v>12.8</v>
      </c>
      <c r="J26" s="395">
        <v>12.8</v>
      </c>
      <c r="K26" s="395">
        <v>12.8</v>
      </c>
      <c r="L26" s="395">
        <v>12.8</v>
      </c>
      <c r="M26" s="395">
        <v>12.8</v>
      </c>
      <c r="N26" s="398">
        <v>12.8</v>
      </c>
    </row>
    <row r="27" spans="1:14" ht="15">
      <c r="A27" s="863"/>
      <c r="B27" s="843" t="s">
        <v>214</v>
      </c>
      <c r="C27" s="843" t="s">
        <v>24</v>
      </c>
      <c r="D27" s="16" t="s">
        <v>58</v>
      </c>
      <c r="E27" s="173">
        <v>0</v>
      </c>
      <c r="F27" s="173">
        <v>0</v>
      </c>
      <c r="G27" s="372">
        <v>0</v>
      </c>
      <c r="H27" s="370">
        <v>3177</v>
      </c>
      <c r="I27" s="371" t="s">
        <v>7</v>
      </c>
      <c r="J27" s="371" t="s">
        <v>7</v>
      </c>
      <c r="K27" s="371" t="s">
        <v>7</v>
      </c>
      <c r="L27" s="371" t="s">
        <v>7</v>
      </c>
      <c r="M27" s="371" t="s">
        <v>7</v>
      </c>
      <c r="N27" s="365">
        <v>3177</v>
      </c>
    </row>
    <row r="28" spans="1:14" ht="23.25">
      <c r="A28" s="864"/>
      <c r="B28" s="844"/>
      <c r="C28" s="875"/>
      <c r="D28" s="17" t="s">
        <v>14</v>
      </c>
      <c r="E28" s="368" t="s">
        <v>7</v>
      </c>
      <c r="F28" s="368" t="s">
        <v>7</v>
      </c>
      <c r="G28" s="368" t="s">
        <v>7</v>
      </c>
      <c r="H28" s="144">
        <v>15</v>
      </c>
      <c r="I28" s="145" t="s">
        <v>7</v>
      </c>
      <c r="J28" s="145" t="s">
        <v>7</v>
      </c>
      <c r="K28" s="146">
        <v>100</v>
      </c>
      <c r="L28" s="145" t="s">
        <v>7</v>
      </c>
      <c r="M28" s="146">
        <v>110</v>
      </c>
      <c r="N28" s="147">
        <v>110</v>
      </c>
    </row>
    <row r="29" spans="1:14" ht="22.5">
      <c r="A29" s="864"/>
      <c r="B29" s="844"/>
      <c r="C29" s="875"/>
      <c r="D29" s="17" t="s">
        <v>15</v>
      </c>
      <c r="E29" s="879">
        <v>0</v>
      </c>
      <c r="F29" s="879"/>
      <c r="G29" s="879"/>
      <c r="H29" s="879"/>
      <c r="I29" s="879"/>
      <c r="J29" s="879"/>
      <c r="K29" s="879"/>
      <c r="L29" s="879"/>
      <c r="M29" s="879"/>
      <c r="N29" s="880"/>
    </row>
    <row r="30" spans="1:14" ht="23.25" thickBot="1">
      <c r="A30" s="865"/>
      <c r="B30" s="845"/>
      <c r="C30" s="876"/>
      <c r="D30" s="18" t="s">
        <v>16</v>
      </c>
      <c r="E30" s="167" t="s">
        <v>7</v>
      </c>
      <c r="F30" s="167" t="s">
        <v>7</v>
      </c>
      <c r="G30" s="167" t="s">
        <v>7</v>
      </c>
      <c r="H30" s="378">
        <v>2816</v>
      </c>
      <c r="I30" s="169">
        <v>5498</v>
      </c>
      <c r="J30" s="169">
        <v>26777</v>
      </c>
      <c r="K30" s="169">
        <v>26777</v>
      </c>
      <c r="L30" s="169">
        <v>26777</v>
      </c>
      <c r="M30" s="169">
        <v>26777</v>
      </c>
      <c r="N30" s="367">
        <v>26777</v>
      </c>
    </row>
    <row r="31" spans="1:14" ht="15">
      <c r="A31" s="863"/>
      <c r="B31" s="843" t="s">
        <v>215</v>
      </c>
      <c r="C31" s="924" t="s">
        <v>12</v>
      </c>
      <c r="D31" s="16" t="s">
        <v>58</v>
      </c>
      <c r="E31" s="173">
        <v>0</v>
      </c>
      <c r="F31" s="173">
        <v>0</v>
      </c>
      <c r="G31" s="372">
        <v>0</v>
      </c>
      <c r="H31" s="370">
        <v>166099</v>
      </c>
      <c r="I31" s="371" t="s">
        <v>7</v>
      </c>
      <c r="J31" s="371" t="s">
        <v>7</v>
      </c>
      <c r="K31" s="371" t="s">
        <v>7</v>
      </c>
      <c r="L31" s="371" t="s">
        <v>7</v>
      </c>
      <c r="M31" s="371" t="s">
        <v>7</v>
      </c>
      <c r="N31" s="365">
        <v>166099</v>
      </c>
    </row>
    <row r="32" spans="1:14" ht="23.25">
      <c r="A32" s="864"/>
      <c r="B32" s="844"/>
      <c r="C32" s="925"/>
      <c r="D32" s="17" t="s">
        <v>14</v>
      </c>
      <c r="E32" s="368" t="s">
        <v>7</v>
      </c>
      <c r="F32" s="368" t="s">
        <v>7</v>
      </c>
      <c r="G32" s="368" t="s">
        <v>7</v>
      </c>
      <c r="H32" s="144">
        <v>1582</v>
      </c>
      <c r="I32" s="145" t="s">
        <v>7</v>
      </c>
      <c r="J32" s="145" t="s">
        <v>7</v>
      </c>
      <c r="K32" s="146">
        <v>10547</v>
      </c>
      <c r="L32" s="145" t="s">
        <v>7</v>
      </c>
      <c r="M32" s="146">
        <v>11602</v>
      </c>
      <c r="N32" s="147">
        <v>11602</v>
      </c>
    </row>
    <row r="33" spans="1:14" ht="22.5">
      <c r="A33" s="864"/>
      <c r="B33" s="844"/>
      <c r="C33" s="925"/>
      <c r="D33" s="17" t="s">
        <v>15</v>
      </c>
      <c r="E33" s="879">
        <v>0</v>
      </c>
      <c r="F33" s="879"/>
      <c r="G33" s="879"/>
      <c r="H33" s="879"/>
      <c r="I33" s="879"/>
      <c r="J33" s="879"/>
      <c r="K33" s="879"/>
      <c r="L33" s="879"/>
      <c r="M33" s="879"/>
      <c r="N33" s="880"/>
    </row>
    <row r="34" spans="1:14" ht="23.25" thickBot="1">
      <c r="A34" s="865"/>
      <c r="B34" s="845"/>
      <c r="C34" s="926"/>
      <c r="D34" s="18" t="s">
        <v>16</v>
      </c>
      <c r="E34" s="167" t="s">
        <v>7</v>
      </c>
      <c r="F34" s="167" t="s">
        <v>7</v>
      </c>
      <c r="G34" s="167" t="s">
        <v>7</v>
      </c>
      <c r="H34" s="378">
        <v>199526</v>
      </c>
      <c r="I34" s="169">
        <v>637998</v>
      </c>
      <c r="J34" s="169">
        <v>2775025</v>
      </c>
      <c r="K34" s="169">
        <v>2775025</v>
      </c>
      <c r="L34" s="169">
        <v>2775025</v>
      </c>
      <c r="M34" s="169">
        <v>2775025</v>
      </c>
      <c r="N34" s="367">
        <v>2775025</v>
      </c>
    </row>
    <row r="35" spans="1:14" ht="14.25" customHeight="1">
      <c r="A35" s="921" t="s">
        <v>207</v>
      </c>
      <c r="B35" s="922"/>
      <c r="C35" s="922"/>
      <c r="D35" s="922"/>
      <c r="E35" s="922"/>
      <c r="F35" s="922"/>
      <c r="G35" s="922"/>
      <c r="H35" s="922"/>
      <c r="I35" s="922"/>
      <c r="J35" s="922"/>
      <c r="K35" s="922"/>
      <c r="L35" s="922"/>
      <c r="M35" s="922"/>
      <c r="N35" s="923"/>
    </row>
    <row r="36" spans="1:23" ht="45">
      <c r="A36" s="35" t="s">
        <v>54</v>
      </c>
      <c r="B36" s="26" t="s">
        <v>0</v>
      </c>
      <c r="C36" s="27" t="s">
        <v>1</v>
      </c>
      <c r="D36" s="27" t="s">
        <v>2</v>
      </c>
      <c r="E36" s="27">
        <v>2007</v>
      </c>
      <c r="F36" s="27">
        <v>2008</v>
      </c>
      <c r="G36" s="28">
        <v>2009</v>
      </c>
      <c r="H36" s="39">
        <v>2010</v>
      </c>
      <c r="I36" s="40">
        <v>2011</v>
      </c>
      <c r="J36" s="40">
        <v>2012</v>
      </c>
      <c r="K36" s="40">
        <v>2013</v>
      </c>
      <c r="L36" s="40">
        <v>2014</v>
      </c>
      <c r="M36" s="40">
        <v>2015</v>
      </c>
      <c r="N36" s="42" t="s">
        <v>55</v>
      </c>
      <c r="O36" s="65"/>
      <c r="P36" s="65"/>
      <c r="Q36" s="65"/>
      <c r="R36" s="65"/>
      <c r="S36" s="65"/>
      <c r="T36" s="65"/>
      <c r="U36" s="65"/>
      <c r="V36" s="65"/>
      <c r="W36" s="65"/>
    </row>
    <row r="37" spans="1:23" ht="14.25">
      <c r="A37" s="801" t="s">
        <v>208</v>
      </c>
      <c r="B37" s="802"/>
      <c r="C37" s="802"/>
      <c r="D37" s="802"/>
      <c r="E37" s="802"/>
      <c r="F37" s="802"/>
      <c r="G37" s="802"/>
      <c r="H37" s="802"/>
      <c r="I37" s="802"/>
      <c r="J37" s="802"/>
      <c r="K37" s="802"/>
      <c r="L37" s="802"/>
      <c r="M37" s="802"/>
      <c r="N37" s="803"/>
      <c r="O37" s="65"/>
      <c r="P37" s="65"/>
      <c r="Q37" s="65"/>
      <c r="R37" s="65"/>
      <c r="S37" s="65"/>
      <c r="T37" s="65"/>
      <c r="U37" s="65"/>
      <c r="V37" s="65"/>
      <c r="W37" s="65"/>
    </row>
    <row r="38" spans="1:23" ht="14.25" customHeight="1" thickBot="1">
      <c r="A38" s="784" t="s">
        <v>23</v>
      </c>
      <c r="B38" s="804"/>
      <c r="C38" s="804"/>
      <c r="D38" s="804"/>
      <c r="E38" s="804"/>
      <c r="F38" s="804"/>
      <c r="G38" s="804"/>
      <c r="H38" s="804"/>
      <c r="I38" s="804"/>
      <c r="J38" s="804"/>
      <c r="K38" s="804"/>
      <c r="L38" s="804"/>
      <c r="M38" s="804"/>
      <c r="N38" s="805"/>
      <c r="O38" s="38"/>
      <c r="P38" s="38"/>
      <c r="Q38" s="38"/>
      <c r="R38" s="38"/>
      <c r="S38" s="38"/>
      <c r="T38" s="38"/>
      <c r="U38" s="38"/>
      <c r="V38" s="38"/>
      <c r="W38" s="65"/>
    </row>
    <row r="39" spans="1:14" ht="15">
      <c r="A39" s="863"/>
      <c r="B39" s="843" t="s">
        <v>112</v>
      </c>
      <c r="C39" s="843" t="s">
        <v>24</v>
      </c>
      <c r="D39" s="16" t="s">
        <v>58</v>
      </c>
      <c r="E39" s="79">
        <v>0</v>
      </c>
      <c r="F39" s="79">
        <v>0</v>
      </c>
      <c r="G39" s="98">
        <v>0</v>
      </c>
      <c r="H39" s="106">
        <v>17</v>
      </c>
      <c r="I39" s="107" t="s">
        <v>7</v>
      </c>
      <c r="J39" s="107" t="s">
        <v>7</v>
      </c>
      <c r="K39" s="107" t="s">
        <v>7</v>
      </c>
      <c r="L39" s="107" t="s">
        <v>7</v>
      </c>
      <c r="M39" s="107" t="s">
        <v>7</v>
      </c>
      <c r="N39" s="88">
        <v>17</v>
      </c>
    </row>
    <row r="40" spans="1:14" ht="23.25">
      <c r="A40" s="864"/>
      <c r="B40" s="844"/>
      <c r="C40" s="875"/>
      <c r="D40" s="17" t="s">
        <v>14</v>
      </c>
      <c r="E40" s="368" t="s">
        <v>7</v>
      </c>
      <c r="F40" s="368" t="s">
        <v>7</v>
      </c>
      <c r="G40" s="368" t="s">
        <v>7</v>
      </c>
      <c r="H40" s="144">
        <v>20</v>
      </c>
      <c r="I40" s="145" t="s">
        <v>7</v>
      </c>
      <c r="J40" s="145" t="s">
        <v>7</v>
      </c>
      <c r="K40" s="146">
        <v>150</v>
      </c>
      <c r="L40" s="145" t="s">
        <v>7</v>
      </c>
      <c r="M40" s="146">
        <v>160</v>
      </c>
      <c r="N40" s="147">
        <v>160</v>
      </c>
    </row>
    <row r="41" spans="1:14" ht="22.5">
      <c r="A41" s="864"/>
      <c r="B41" s="844"/>
      <c r="C41" s="875"/>
      <c r="D41" s="17" t="s">
        <v>15</v>
      </c>
      <c r="E41" s="879">
        <v>0</v>
      </c>
      <c r="F41" s="879"/>
      <c r="G41" s="879"/>
      <c r="H41" s="879"/>
      <c r="I41" s="879"/>
      <c r="J41" s="879"/>
      <c r="K41" s="879"/>
      <c r="L41" s="879"/>
      <c r="M41" s="879"/>
      <c r="N41" s="880"/>
    </row>
    <row r="42" spans="1:14" ht="23.25" thickBot="1">
      <c r="A42" s="865"/>
      <c r="B42" s="845"/>
      <c r="C42" s="876"/>
      <c r="D42" s="18" t="s">
        <v>16</v>
      </c>
      <c r="E42" s="167" t="s">
        <v>7</v>
      </c>
      <c r="F42" s="167" t="s">
        <v>7</v>
      </c>
      <c r="G42" s="167" t="s">
        <v>7</v>
      </c>
      <c r="H42" s="378">
        <v>23</v>
      </c>
      <c r="I42" s="169">
        <v>45</v>
      </c>
      <c r="J42" s="169">
        <v>52</v>
      </c>
      <c r="K42" s="169">
        <v>52</v>
      </c>
      <c r="L42" s="169">
        <v>52</v>
      </c>
      <c r="M42" s="169">
        <v>52</v>
      </c>
      <c r="N42" s="367">
        <v>52</v>
      </c>
    </row>
    <row r="43" spans="1:14" ht="15">
      <c r="A43" s="863"/>
      <c r="B43" s="843" t="s">
        <v>209</v>
      </c>
      <c r="C43" s="843" t="s">
        <v>24</v>
      </c>
      <c r="D43" s="16" t="s">
        <v>58</v>
      </c>
      <c r="E43" s="173">
        <v>0</v>
      </c>
      <c r="F43" s="173">
        <v>0</v>
      </c>
      <c r="G43" s="372">
        <v>0</v>
      </c>
      <c r="H43" s="370">
        <v>7</v>
      </c>
      <c r="I43" s="371" t="s">
        <v>7</v>
      </c>
      <c r="J43" s="371" t="s">
        <v>7</v>
      </c>
      <c r="K43" s="371" t="s">
        <v>7</v>
      </c>
      <c r="L43" s="371" t="s">
        <v>7</v>
      </c>
      <c r="M43" s="371" t="s">
        <v>7</v>
      </c>
      <c r="N43" s="365">
        <v>7</v>
      </c>
    </row>
    <row r="44" spans="1:14" ht="23.25">
      <c r="A44" s="864"/>
      <c r="B44" s="844"/>
      <c r="C44" s="875"/>
      <c r="D44" s="17" t="s">
        <v>14</v>
      </c>
      <c r="E44" s="368" t="s">
        <v>7</v>
      </c>
      <c r="F44" s="368" t="s">
        <v>7</v>
      </c>
      <c r="G44" s="368" t="s">
        <v>7</v>
      </c>
      <c r="H44" s="144">
        <v>15</v>
      </c>
      <c r="I44" s="145" t="s">
        <v>7</v>
      </c>
      <c r="J44" s="145" t="s">
        <v>7</v>
      </c>
      <c r="K44" s="146">
        <v>100</v>
      </c>
      <c r="L44" s="145" t="s">
        <v>7</v>
      </c>
      <c r="M44" s="146">
        <v>110</v>
      </c>
      <c r="N44" s="147">
        <v>110</v>
      </c>
    </row>
    <row r="45" spans="1:14" ht="22.5">
      <c r="A45" s="864"/>
      <c r="B45" s="844"/>
      <c r="C45" s="875"/>
      <c r="D45" s="17" t="s">
        <v>15</v>
      </c>
      <c r="E45" s="879">
        <v>0</v>
      </c>
      <c r="F45" s="879"/>
      <c r="G45" s="879"/>
      <c r="H45" s="879"/>
      <c r="I45" s="879"/>
      <c r="J45" s="879"/>
      <c r="K45" s="879"/>
      <c r="L45" s="879"/>
      <c r="M45" s="879"/>
      <c r="N45" s="880"/>
    </row>
    <row r="46" spans="1:14" ht="23.25" thickBot="1">
      <c r="A46" s="865"/>
      <c r="B46" s="845"/>
      <c r="C46" s="876"/>
      <c r="D46" s="18" t="s">
        <v>16</v>
      </c>
      <c r="E46" s="167" t="s">
        <v>7</v>
      </c>
      <c r="F46" s="167" t="s">
        <v>7</v>
      </c>
      <c r="G46" s="167" t="s">
        <v>7</v>
      </c>
      <c r="H46" s="378">
        <v>23</v>
      </c>
      <c r="I46" s="169">
        <v>45</v>
      </c>
      <c r="J46" s="169">
        <v>50</v>
      </c>
      <c r="K46" s="169">
        <v>50</v>
      </c>
      <c r="L46" s="169">
        <v>50</v>
      </c>
      <c r="M46" s="169">
        <v>50</v>
      </c>
      <c r="N46" s="367">
        <v>50</v>
      </c>
    </row>
    <row r="47" spans="1:14" ht="15">
      <c r="A47" s="918" t="s">
        <v>832</v>
      </c>
      <c r="B47" s="843" t="s">
        <v>210</v>
      </c>
      <c r="C47" s="843" t="s">
        <v>24</v>
      </c>
      <c r="D47" s="16" t="s">
        <v>58</v>
      </c>
      <c r="E47" s="173">
        <v>0</v>
      </c>
      <c r="F47" s="173">
        <v>0</v>
      </c>
      <c r="G47" s="372">
        <v>0</v>
      </c>
      <c r="H47" s="370">
        <v>160</v>
      </c>
      <c r="I47" s="371" t="s">
        <v>7</v>
      </c>
      <c r="J47" s="371" t="s">
        <v>7</v>
      </c>
      <c r="K47" s="371" t="s">
        <v>7</v>
      </c>
      <c r="L47" s="371" t="s">
        <v>7</v>
      </c>
      <c r="M47" s="371" t="s">
        <v>7</v>
      </c>
      <c r="N47" s="365">
        <v>160</v>
      </c>
    </row>
    <row r="48" spans="1:14" ht="23.25">
      <c r="A48" s="919"/>
      <c r="B48" s="844"/>
      <c r="C48" s="875"/>
      <c r="D48" s="17" t="s">
        <v>14</v>
      </c>
      <c r="E48" s="368" t="s">
        <v>7</v>
      </c>
      <c r="F48" s="368" t="s">
        <v>7</v>
      </c>
      <c r="G48" s="368" t="s">
        <v>7</v>
      </c>
      <c r="H48" s="144">
        <v>10</v>
      </c>
      <c r="I48" s="145" t="s">
        <v>7</v>
      </c>
      <c r="J48" s="145" t="s">
        <v>7</v>
      </c>
      <c r="K48" s="146">
        <v>70</v>
      </c>
      <c r="L48" s="145" t="s">
        <v>7</v>
      </c>
      <c r="M48" s="146">
        <v>75</v>
      </c>
      <c r="N48" s="147">
        <v>75</v>
      </c>
    </row>
    <row r="49" spans="1:14" ht="22.5">
      <c r="A49" s="919"/>
      <c r="B49" s="844"/>
      <c r="C49" s="875"/>
      <c r="D49" s="17" t="s">
        <v>15</v>
      </c>
      <c r="E49" s="879">
        <v>0</v>
      </c>
      <c r="F49" s="879"/>
      <c r="G49" s="879"/>
      <c r="H49" s="879"/>
      <c r="I49" s="879"/>
      <c r="J49" s="879"/>
      <c r="K49" s="879"/>
      <c r="L49" s="879"/>
      <c r="M49" s="879"/>
      <c r="N49" s="880"/>
    </row>
    <row r="50" spans="1:14" ht="23.25" thickBot="1">
      <c r="A50" s="920"/>
      <c r="B50" s="845"/>
      <c r="C50" s="876"/>
      <c r="D50" s="18" t="s">
        <v>16</v>
      </c>
      <c r="E50" s="167" t="s">
        <v>7</v>
      </c>
      <c r="F50" s="167" t="s">
        <v>7</v>
      </c>
      <c r="G50" s="167" t="s">
        <v>7</v>
      </c>
      <c r="H50" s="378">
        <v>320</v>
      </c>
      <c r="I50" s="169">
        <v>1126</v>
      </c>
      <c r="J50" s="169">
        <v>1797</v>
      </c>
      <c r="K50" s="169">
        <v>1797</v>
      </c>
      <c r="L50" s="169">
        <v>1797</v>
      </c>
      <c r="M50" s="169">
        <v>1797</v>
      </c>
      <c r="N50" s="367">
        <v>1797</v>
      </c>
    </row>
    <row r="51" spans="1:14" ht="15" customHeight="1" thickBot="1">
      <c r="A51" s="915" t="s">
        <v>29</v>
      </c>
      <c r="B51" s="916"/>
      <c r="C51" s="916"/>
      <c r="D51" s="916"/>
      <c r="E51" s="916"/>
      <c r="F51" s="916"/>
      <c r="G51" s="916"/>
      <c r="H51" s="916"/>
      <c r="I51" s="916"/>
      <c r="J51" s="916"/>
      <c r="K51" s="916"/>
      <c r="L51" s="916"/>
      <c r="M51" s="916"/>
      <c r="N51" s="917"/>
    </row>
    <row r="52" spans="1:14" ht="15">
      <c r="A52" s="863"/>
      <c r="B52" s="843" t="s">
        <v>211</v>
      </c>
      <c r="C52" s="843" t="s">
        <v>212</v>
      </c>
      <c r="D52" s="16" t="s">
        <v>58</v>
      </c>
      <c r="E52" s="173">
        <v>0</v>
      </c>
      <c r="F52" s="173">
        <v>0</v>
      </c>
      <c r="G52" s="372">
        <v>0</v>
      </c>
      <c r="H52" s="397">
        <v>0.564</v>
      </c>
      <c r="I52" s="399" t="s">
        <v>7</v>
      </c>
      <c r="J52" s="399" t="s">
        <v>7</v>
      </c>
      <c r="K52" s="399" t="s">
        <v>7</v>
      </c>
      <c r="L52" s="399" t="s">
        <v>7</v>
      </c>
      <c r="M52" s="399" t="s">
        <v>7</v>
      </c>
      <c r="N52" s="393">
        <v>0.564</v>
      </c>
    </row>
    <row r="53" spans="1:14" ht="23.25">
      <c r="A53" s="864"/>
      <c r="B53" s="844"/>
      <c r="C53" s="875"/>
      <c r="D53" s="17" t="s">
        <v>14</v>
      </c>
      <c r="E53" s="368" t="s">
        <v>7</v>
      </c>
      <c r="F53" s="368" t="s">
        <v>7</v>
      </c>
      <c r="G53" s="368" t="s">
        <v>7</v>
      </c>
      <c r="H53" s="144">
        <v>100</v>
      </c>
      <c r="I53" s="145" t="s">
        <v>7</v>
      </c>
      <c r="J53" s="145" t="s">
        <v>7</v>
      </c>
      <c r="K53" s="146">
        <v>700</v>
      </c>
      <c r="L53" s="145" t="s">
        <v>7</v>
      </c>
      <c r="M53" s="146">
        <v>750</v>
      </c>
      <c r="N53" s="147">
        <v>750</v>
      </c>
    </row>
    <row r="54" spans="1:14" ht="22.5">
      <c r="A54" s="864"/>
      <c r="B54" s="844"/>
      <c r="C54" s="875"/>
      <c r="D54" s="17" t="s">
        <v>15</v>
      </c>
      <c r="E54" s="879">
        <v>0</v>
      </c>
      <c r="F54" s="879"/>
      <c r="G54" s="879"/>
      <c r="H54" s="879"/>
      <c r="I54" s="879"/>
      <c r="J54" s="879"/>
      <c r="K54" s="879"/>
      <c r="L54" s="879"/>
      <c r="M54" s="879"/>
      <c r="N54" s="880"/>
    </row>
    <row r="55" spans="1:14" ht="23.25" thickBot="1">
      <c r="A55" s="865"/>
      <c r="B55" s="845"/>
      <c r="C55" s="876"/>
      <c r="D55" s="18" t="s">
        <v>16</v>
      </c>
      <c r="E55" s="167" t="s">
        <v>7</v>
      </c>
      <c r="F55" s="167" t="s">
        <v>7</v>
      </c>
      <c r="G55" s="167" t="s">
        <v>7</v>
      </c>
      <c r="H55" s="394">
        <v>9</v>
      </c>
      <c r="I55" s="395">
        <v>25.846</v>
      </c>
      <c r="J55" s="395">
        <v>30.846</v>
      </c>
      <c r="K55" s="395">
        <v>30.846</v>
      </c>
      <c r="L55" s="395">
        <v>30.846</v>
      </c>
      <c r="M55" s="395">
        <v>30.846</v>
      </c>
      <c r="N55" s="396">
        <v>30.846</v>
      </c>
    </row>
    <row r="56" spans="1:14" ht="15">
      <c r="A56" s="863"/>
      <c r="B56" s="843" t="s">
        <v>213</v>
      </c>
      <c r="C56" s="843" t="s">
        <v>212</v>
      </c>
      <c r="D56" s="16" t="s">
        <v>58</v>
      </c>
      <c r="E56" s="173">
        <v>0</v>
      </c>
      <c r="F56" s="173">
        <v>0</v>
      </c>
      <c r="G56" s="372">
        <v>0</v>
      </c>
      <c r="H56" s="397">
        <v>0.465</v>
      </c>
      <c r="I56" s="399" t="s">
        <v>7</v>
      </c>
      <c r="J56" s="399" t="s">
        <v>7</v>
      </c>
      <c r="K56" s="399" t="s">
        <v>7</v>
      </c>
      <c r="L56" s="399" t="s">
        <v>7</v>
      </c>
      <c r="M56" s="399" t="s">
        <v>7</v>
      </c>
      <c r="N56" s="393">
        <v>0.465</v>
      </c>
    </row>
    <row r="57" spans="1:14" ht="23.25">
      <c r="A57" s="864"/>
      <c r="B57" s="844"/>
      <c r="C57" s="875"/>
      <c r="D57" s="17" t="s">
        <v>14</v>
      </c>
      <c r="E57" s="368" t="s">
        <v>7</v>
      </c>
      <c r="F57" s="368" t="s">
        <v>7</v>
      </c>
      <c r="G57" s="368" t="s">
        <v>7</v>
      </c>
      <c r="H57" s="144">
        <v>70</v>
      </c>
      <c r="I57" s="145" t="s">
        <v>7</v>
      </c>
      <c r="J57" s="145" t="s">
        <v>7</v>
      </c>
      <c r="K57" s="146">
        <v>500</v>
      </c>
      <c r="L57" s="145" t="s">
        <v>7</v>
      </c>
      <c r="M57" s="146">
        <v>550</v>
      </c>
      <c r="N57" s="147">
        <v>550</v>
      </c>
    </row>
    <row r="58" spans="1:14" ht="22.5">
      <c r="A58" s="864"/>
      <c r="B58" s="844"/>
      <c r="C58" s="875"/>
      <c r="D58" s="17" t="s">
        <v>15</v>
      </c>
      <c r="E58" s="879">
        <v>0</v>
      </c>
      <c r="F58" s="879"/>
      <c r="G58" s="879"/>
      <c r="H58" s="879"/>
      <c r="I58" s="879"/>
      <c r="J58" s="879"/>
      <c r="K58" s="879"/>
      <c r="L58" s="879"/>
      <c r="M58" s="879"/>
      <c r="N58" s="880"/>
    </row>
    <row r="59" spans="1:14" ht="23.25" thickBot="1">
      <c r="A59" s="865"/>
      <c r="B59" s="845"/>
      <c r="C59" s="876"/>
      <c r="D59" s="18" t="s">
        <v>16</v>
      </c>
      <c r="E59" s="167" t="s">
        <v>7</v>
      </c>
      <c r="F59" s="167" t="s">
        <v>7</v>
      </c>
      <c r="G59" s="167" t="s">
        <v>7</v>
      </c>
      <c r="H59" s="394">
        <v>0.05</v>
      </c>
      <c r="I59" s="395">
        <v>12.8</v>
      </c>
      <c r="J59" s="395">
        <v>12.8</v>
      </c>
      <c r="K59" s="395">
        <v>12.8</v>
      </c>
      <c r="L59" s="395">
        <v>12.8</v>
      </c>
      <c r="M59" s="395">
        <v>12.8</v>
      </c>
      <c r="N59" s="398">
        <v>12.8</v>
      </c>
    </row>
    <row r="60" spans="1:14" ht="15">
      <c r="A60" s="863"/>
      <c r="B60" s="843" t="s">
        <v>214</v>
      </c>
      <c r="C60" s="843" t="s">
        <v>24</v>
      </c>
      <c r="D60" s="16" t="s">
        <v>58</v>
      </c>
      <c r="E60" s="173">
        <v>0</v>
      </c>
      <c r="F60" s="173">
        <v>0</v>
      </c>
      <c r="G60" s="372">
        <v>0</v>
      </c>
      <c r="H60" s="370">
        <v>3177</v>
      </c>
      <c r="I60" s="371" t="s">
        <v>7</v>
      </c>
      <c r="J60" s="371" t="s">
        <v>7</v>
      </c>
      <c r="K60" s="371" t="s">
        <v>7</v>
      </c>
      <c r="L60" s="371" t="s">
        <v>7</v>
      </c>
      <c r="M60" s="371" t="s">
        <v>7</v>
      </c>
      <c r="N60" s="365">
        <v>3177</v>
      </c>
    </row>
    <row r="61" spans="1:14" ht="23.25">
      <c r="A61" s="864"/>
      <c r="B61" s="844"/>
      <c r="C61" s="875"/>
      <c r="D61" s="17" t="s">
        <v>14</v>
      </c>
      <c r="E61" s="368" t="s">
        <v>7</v>
      </c>
      <c r="F61" s="368" t="s">
        <v>7</v>
      </c>
      <c r="G61" s="368" t="s">
        <v>7</v>
      </c>
      <c r="H61" s="144">
        <v>15</v>
      </c>
      <c r="I61" s="145" t="s">
        <v>7</v>
      </c>
      <c r="J61" s="145" t="s">
        <v>7</v>
      </c>
      <c r="K61" s="146">
        <v>100</v>
      </c>
      <c r="L61" s="145" t="s">
        <v>7</v>
      </c>
      <c r="M61" s="146">
        <v>110</v>
      </c>
      <c r="N61" s="147">
        <v>110</v>
      </c>
    </row>
    <row r="62" spans="1:14" ht="22.5">
      <c r="A62" s="864"/>
      <c r="B62" s="844"/>
      <c r="C62" s="875"/>
      <c r="D62" s="17" t="s">
        <v>15</v>
      </c>
      <c r="E62" s="879">
        <v>0</v>
      </c>
      <c r="F62" s="879"/>
      <c r="G62" s="879"/>
      <c r="H62" s="879"/>
      <c r="I62" s="879"/>
      <c r="J62" s="879"/>
      <c r="K62" s="879"/>
      <c r="L62" s="879"/>
      <c r="M62" s="879"/>
      <c r="N62" s="880"/>
    </row>
    <row r="63" spans="1:14" ht="23.25" thickBot="1">
      <c r="A63" s="865"/>
      <c r="B63" s="845"/>
      <c r="C63" s="876"/>
      <c r="D63" s="18" t="s">
        <v>16</v>
      </c>
      <c r="E63" s="167" t="s">
        <v>7</v>
      </c>
      <c r="F63" s="167" t="s">
        <v>7</v>
      </c>
      <c r="G63" s="167" t="s">
        <v>7</v>
      </c>
      <c r="H63" s="378">
        <v>2816</v>
      </c>
      <c r="I63" s="169">
        <v>5498</v>
      </c>
      <c r="J63" s="169">
        <v>26777</v>
      </c>
      <c r="K63" s="169">
        <v>26777</v>
      </c>
      <c r="L63" s="169">
        <v>26777</v>
      </c>
      <c r="M63" s="169">
        <v>26777</v>
      </c>
      <c r="N63" s="367">
        <v>26777</v>
      </c>
    </row>
    <row r="64" spans="1:14" ht="15">
      <c r="A64" s="863"/>
      <c r="B64" s="843" t="s">
        <v>215</v>
      </c>
      <c r="C64" s="924" t="s">
        <v>12</v>
      </c>
      <c r="D64" s="16" t="s">
        <v>58</v>
      </c>
      <c r="E64" s="173">
        <v>0</v>
      </c>
      <c r="F64" s="173">
        <v>0</v>
      </c>
      <c r="G64" s="372">
        <v>0</v>
      </c>
      <c r="H64" s="370">
        <v>166099</v>
      </c>
      <c r="I64" s="371" t="s">
        <v>7</v>
      </c>
      <c r="J64" s="371" t="s">
        <v>7</v>
      </c>
      <c r="K64" s="371" t="s">
        <v>7</v>
      </c>
      <c r="L64" s="371" t="s">
        <v>7</v>
      </c>
      <c r="M64" s="371" t="s">
        <v>7</v>
      </c>
      <c r="N64" s="365">
        <v>166099</v>
      </c>
    </row>
    <row r="65" spans="1:14" ht="23.25">
      <c r="A65" s="864"/>
      <c r="B65" s="844"/>
      <c r="C65" s="925"/>
      <c r="D65" s="17" t="s">
        <v>14</v>
      </c>
      <c r="E65" s="368" t="s">
        <v>7</v>
      </c>
      <c r="F65" s="368" t="s">
        <v>7</v>
      </c>
      <c r="G65" s="368" t="s">
        <v>7</v>
      </c>
      <c r="H65" s="144">
        <v>1582</v>
      </c>
      <c r="I65" s="145" t="s">
        <v>7</v>
      </c>
      <c r="J65" s="145" t="s">
        <v>7</v>
      </c>
      <c r="K65" s="146">
        <v>10547</v>
      </c>
      <c r="L65" s="145" t="s">
        <v>7</v>
      </c>
      <c r="M65" s="146">
        <v>11602</v>
      </c>
      <c r="N65" s="147">
        <v>11602</v>
      </c>
    </row>
    <row r="66" spans="1:14" ht="22.5">
      <c r="A66" s="864"/>
      <c r="B66" s="844"/>
      <c r="C66" s="925"/>
      <c r="D66" s="17" t="s">
        <v>15</v>
      </c>
      <c r="E66" s="879">
        <v>0</v>
      </c>
      <c r="F66" s="879"/>
      <c r="G66" s="879"/>
      <c r="H66" s="879"/>
      <c r="I66" s="879"/>
      <c r="J66" s="879"/>
      <c r="K66" s="879"/>
      <c r="L66" s="879"/>
      <c r="M66" s="879"/>
      <c r="N66" s="880"/>
    </row>
    <row r="67" spans="1:14" ht="23.25" thickBot="1">
      <c r="A67" s="865"/>
      <c r="B67" s="845"/>
      <c r="C67" s="926"/>
      <c r="D67" s="18" t="s">
        <v>16</v>
      </c>
      <c r="E67" s="167" t="s">
        <v>7</v>
      </c>
      <c r="F67" s="167" t="s">
        <v>7</v>
      </c>
      <c r="G67" s="167" t="s">
        <v>7</v>
      </c>
      <c r="H67" s="378">
        <v>199526</v>
      </c>
      <c r="I67" s="169">
        <v>637998</v>
      </c>
      <c r="J67" s="169">
        <v>2775025</v>
      </c>
      <c r="K67" s="169">
        <v>2775025</v>
      </c>
      <c r="L67" s="169">
        <v>2775025</v>
      </c>
      <c r="M67" s="169">
        <v>2775025</v>
      </c>
      <c r="N67" s="367">
        <v>2775025</v>
      </c>
    </row>
    <row r="68" spans="1:14" ht="15" thickBot="1">
      <c r="A68" s="907" t="s">
        <v>110</v>
      </c>
      <c r="B68" s="908"/>
      <c r="C68" s="908"/>
      <c r="D68" s="908"/>
      <c r="E68" s="905" t="s">
        <v>7</v>
      </c>
      <c r="F68" s="905"/>
      <c r="G68" s="905"/>
      <c r="H68" s="905"/>
      <c r="I68" s="905"/>
      <c r="J68" s="905"/>
      <c r="K68" s="905"/>
      <c r="L68" s="905"/>
      <c r="M68" s="905"/>
      <c r="N68" s="906"/>
    </row>
  </sheetData>
  <sheetProtection/>
  <mergeCells count="65">
    <mergeCell ref="A60:A63"/>
    <mergeCell ref="B60:B63"/>
    <mergeCell ref="C60:C63"/>
    <mergeCell ref="E62:N62"/>
    <mergeCell ref="A64:A67"/>
    <mergeCell ref="B64:B67"/>
    <mergeCell ref="C64:C67"/>
    <mergeCell ref="E66:N66"/>
    <mergeCell ref="A52:A55"/>
    <mergeCell ref="B52:B55"/>
    <mergeCell ref="C52:C55"/>
    <mergeCell ref="E54:N54"/>
    <mergeCell ref="A56:A59"/>
    <mergeCell ref="B56:B59"/>
    <mergeCell ref="C56:C59"/>
    <mergeCell ref="E58:N58"/>
    <mergeCell ref="A47:A50"/>
    <mergeCell ref="B47:B50"/>
    <mergeCell ref="C47:C50"/>
    <mergeCell ref="E49:N49"/>
    <mergeCell ref="A51:N51"/>
    <mergeCell ref="A19:A22"/>
    <mergeCell ref="A23:A26"/>
    <mergeCell ref="A27:A30"/>
    <mergeCell ref="A35:N35"/>
    <mergeCell ref="A38:N38"/>
    <mergeCell ref="A37:N37"/>
    <mergeCell ref="A31:A34"/>
    <mergeCell ref="B31:B34"/>
    <mergeCell ref="C31:C34"/>
    <mergeCell ref="E33:N33"/>
    <mergeCell ref="B19:B22"/>
    <mergeCell ref="C19:C22"/>
    <mergeCell ref="E21:N21"/>
    <mergeCell ref="A4:N4"/>
    <mergeCell ref="A5:N5"/>
    <mergeCell ref="A18:N18"/>
    <mergeCell ref="A6:A9"/>
    <mergeCell ref="A10:A13"/>
    <mergeCell ref="A14:A17"/>
    <mergeCell ref="B6:B9"/>
    <mergeCell ref="C6:C9"/>
    <mergeCell ref="E8:N8"/>
    <mergeCell ref="B10:B13"/>
    <mergeCell ref="C10:C13"/>
    <mergeCell ref="E12:N12"/>
    <mergeCell ref="B14:B17"/>
    <mergeCell ref="C14:C17"/>
    <mergeCell ref="E16:N16"/>
    <mergeCell ref="E68:N68"/>
    <mergeCell ref="B23:B26"/>
    <mergeCell ref="C23:C26"/>
    <mergeCell ref="E25:N25"/>
    <mergeCell ref="B27:B30"/>
    <mergeCell ref="C27:C30"/>
    <mergeCell ref="E29:N29"/>
    <mergeCell ref="A68:D68"/>
    <mergeCell ref="A39:A42"/>
    <mergeCell ref="B39:B42"/>
    <mergeCell ref="C39:C42"/>
    <mergeCell ref="E41:N41"/>
    <mergeCell ref="A43:A46"/>
    <mergeCell ref="B43:B46"/>
    <mergeCell ref="C43:C46"/>
    <mergeCell ref="E45:N45"/>
  </mergeCells>
  <printOptions horizontalCentered="1"/>
  <pageMargins left="0.1968503937007874" right="0.1968503937007874" top="0.6" bottom="0.68" header="0.2362204724409449" footer="0.1574803149606299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U176"/>
  <sheetViews>
    <sheetView zoomScale="90" zoomScaleNormal="90" zoomScalePageLayoutView="0" workbookViewId="0" topLeftCell="A1">
      <selection activeCell="K163" sqref="K163"/>
    </sheetView>
  </sheetViews>
  <sheetFormatPr defaultColWidth="8.796875" defaultRowHeight="14.25"/>
  <cols>
    <col min="1" max="1" width="9" style="97" customWidth="1"/>
    <col min="2" max="2" width="14.3984375" style="55" customWidth="1"/>
    <col min="3" max="5" width="9" style="55" customWidth="1"/>
    <col min="6" max="6" width="9" style="56" customWidth="1"/>
    <col min="7" max="7" width="9" style="55" customWidth="1"/>
    <col min="8" max="8" width="11.59765625" style="57" customWidth="1"/>
    <col min="9" max="9" width="12.8984375" style="55" customWidth="1"/>
    <col min="10" max="10" width="13.5" style="55" bestFit="1" customWidth="1"/>
    <col min="11" max="11" width="12.5" style="55" bestFit="1" customWidth="1"/>
    <col min="12" max="12" width="13.5" style="55" bestFit="1" customWidth="1"/>
    <col min="13" max="14" width="12.5" style="55" bestFit="1" customWidth="1"/>
    <col min="15" max="255" width="9" style="55" customWidth="1"/>
    <col min="256" max="16384" width="14.3984375" style="55" customWidth="1"/>
  </cols>
  <sheetData>
    <row r="1" spans="1:21" ht="15.75">
      <c r="A1" s="286" t="s">
        <v>495</v>
      </c>
      <c r="B1" s="289"/>
      <c r="C1" s="289"/>
      <c r="D1" s="289"/>
      <c r="E1" s="289"/>
      <c r="F1" s="289"/>
      <c r="G1" s="289"/>
      <c r="H1" s="289"/>
      <c r="I1" s="289"/>
      <c r="J1" s="289"/>
      <c r="K1" s="289"/>
      <c r="L1" s="289"/>
      <c r="M1" s="289"/>
      <c r="N1" s="289"/>
      <c r="O1" s="937"/>
      <c r="P1" s="937"/>
      <c r="Q1" s="937"/>
      <c r="R1" s="937"/>
      <c r="S1" s="937"/>
      <c r="T1" s="937"/>
      <c r="U1" s="937"/>
    </row>
    <row r="2" spans="1:14" ht="16.5" thickBot="1">
      <c r="A2" s="289" t="s">
        <v>240</v>
      </c>
      <c r="B2" s="289"/>
      <c r="C2" s="289"/>
      <c r="D2" s="289"/>
      <c r="E2" s="289"/>
      <c r="F2" s="289"/>
      <c r="G2" s="289"/>
      <c r="H2" s="289"/>
      <c r="I2" s="289"/>
      <c r="J2" s="289"/>
      <c r="K2" s="289"/>
      <c r="L2" s="289"/>
      <c r="M2" s="289"/>
      <c r="N2" s="289"/>
    </row>
    <row r="3" spans="1:14" ht="22.5">
      <c r="A3" s="44" t="s">
        <v>54</v>
      </c>
      <c r="B3" s="32" t="s">
        <v>0</v>
      </c>
      <c r="C3" s="32" t="s">
        <v>1</v>
      </c>
      <c r="D3" s="32" t="s">
        <v>2</v>
      </c>
      <c r="E3" s="32">
        <v>2007</v>
      </c>
      <c r="F3" s="32">
        <v>2008</v>
      </c>
      <c r="G3" s="32">
        <v>2009</v>
      </c>
      <c r="H3" s="33">
        <v>2010</v>
      </c>
      <c r="I3" s="32">
        <v>2011</v>
      </c>
      <c r="J3" s="32">
        <v>2012</v>
      </c>
      <c r="K3" s="32">
        <v>2013</v>
      </c>
      <c r="L3" s="32">
        <v>2014</v>
      </c>
      <c r="M3" s="32">
        <v>2015</v>
      </c>
      <c r="N3" s="34" t="s">
        <v>3</v>
      </c>
    </row>
    <row r="4" spans="1:14" ht="15" customHeight="1">
      <c r="A4" s="938" t="s">
        <v>115</v>
      </c>
      <c r="B4" s="939"/>
      <c r="C4" s="939"/>
      <c r="D4" s="939"/>
      <c r="E4" s="939"/>
      <c r="F4" s="939"/>
      <c r="G4" s="939"/>
      <c r="H4" s="939"/>
      <c r="I4" s="939"/>
      <c r="J4" s="939"/>
      <c r="K4" s="939"/>
      <c r="L4" s="939"/>
      <c r="M4" s="939"/>
      <c r="N4" s="940"/>
    </row>
    <row r="5" spans="1:14" ht="15" thickBot="1">
      <c r="A5" s="912" t="s">
        <v>23</v>
      </c>
      <c r="B5" s="913"/>
      <c r="C5" s="913"/>
      <c r="D5" s="913"/>
      <c r="E5" s="913"/>
      <c r="F5" s="913"/>
      <c r="G5" s="913"/>
      <c r="H5" s="913"/>
      <c r="I5" s="913"/>
      <c r="J5" s="913"/>
      <c r="K5" s="913"/>
      <c r="L5" s="913"/>
      <c r="M5" s="913"/>
      <c r="N5" s="914"/>
    </row>
    <row r="6" spans="1:14" ht="15">
      <c r="A6" s="941"/>
      <c r="B6" s="843" t="s">
        <v>116</v>
      </c>
      <c r="C6" s="843" t="s">
        <v>24</v>
      </c>
      <c r="D6" s="16" t="s">
        <v>58</v>
      </c>
      <c r="E6" s="173">
        <v>0</v>
      </c>
      <c r="F6" s="173">
        <v>0</v>
      </c>
      <c r="G6" s="372">
        <v>5</v>
      </c>
      <c r="H6" s="172">
        <v>71</v>
      </c>
      <c r="I6" s="369" t="s">
        <v>7</v>
      </c>
      <c r="J6" s="369" t="s">
        <v>7</v>
      </c>
      <c r="K6" s="369" t="s">
        <v>7</v>
      </c>
      <c r="L6" s="369" t="s">
        <v>7</v>
      </c>
      <c r="M6" s="369" t="s">
        <v>7</v>
      </c>
      <c r="N6" s="175">
        <v>71</v>
      </c>
    </row>
    <row r="7" spans="1:14" ht="23.25">
      <c r="A7" s="942"/>
      <c r="B7" s="844"/>
      <c r="C7" s="875"/>
      <c r="D7" s="17" t="s">
        <v>14</v>
      </c>
      <c r="E7" s="495" t="s">
        <v>7</v>
      </c>
      <c r="F7" s="495" t="s">
        <v>7</v>
      </c>
      <c r="G7" s="495" t="s">
        <v>7</v>
      </c>
      <c r="H7" s="127">
        <v>34</v>
      </c>
      <c r="I7" s="495" t="s">
        <v>7</v>
      </c>
      <c r="J7" s="495" t="s">
        <v>7</v>
      </c>
      <c r="K7" s="129">
        <v>100</v>
      </c>
      <c r="L7" s="495" t="s">
        <v>7</v>
      </c>
      <c r="M7" s="129">
        <v>106</v>
      </c>
      <c r="N7" s="130">
        <v>106</v>
      </c>
    </row>
    <row r="8" spans="1:14" ht="22.5">
      <c r="A8" s="942"/>
      <c r="B8" s="844"/>
      <c r="C8" s="875"/>
      <c r="D8" s="17" t="s">
        <v>15</v>
      </c>
      <c r="E8" s="879">
        <v>0</v>
      </c>
      <c r="F8" s="879"/>
      <c r="G8" s="879"/>
      <c r="H8" s="879"/>
      <c r="I8" s="879"/>
      <c r="J8" s="879"/>
      <c r="K8" s="879"/>
      <c r="L8" s="879"/>
      <c r="M8" s="879"/>
      <c r="N8" s="880"/>
    </row>
    <row r="9" spans="1:14" ht="23.25" thickBot="1">
      <c r="A9" s="943"/>
      <c r="B9" s="845"/>
      <c r="C9" s="876"/>
      <c r="D9" s="18" t="s">
        <v>16</v>
      </c>
      <c r="E9" s="167" t="s">
        <v>7</v>
      </c>
      <c r="F9" s="167" t="s">
        <v>7</v>
      </c>
      <c r="G9" s="167" t="s">
        <v>7</v>
      </c>
      <c r="H9" s="167">
        <v>88</v>
      </c>
      <c r="I9" s="167">
        <f>I82+I105+I128+I147+I166</f>
        <v>121</v>
      </c>
      <c r="J9" s="167">
        <f>J82+J105+J128+J147+J166</f>
        <v>137</v>
      </c>
      <c r="K9" s="167">
        <f>K82+K105+K128+K147+K166</f>
        <v>142</v>
      </c>
      <c r="L9" s="167">
        <f>L82+L105+L128+L147+L166</f>
        <v>142</v>
      </c>
      <c r="M9" s="167">
        <f>M82+M105+M128+M147+M166</f>
        <v>142</v>
      </c>
      <c r="N9" s="361">
        <f>N82+N105+N128+N147+N166</f>
        <v>142</v>
      </c>
    </row>
    <row r="10" spans="1:14" ht="15">
      <c r="A10" s="941"/>
      <c r="B10" s="843" t="s">
        <v>117</v>
      </c>
      <c r="C10" s="843" t="s">
        <v>118</v>
      </c>
      <c r="D10" s="16" t="s">
        <v>58</v>
      </c>
      <c r="E10" s="173">
        <v>0</v>
      </c>
      <c r="F10" s="173">
        <v>0</v>
      </c>
      <c r="G10" s="372">
        <v>14.437</v>
      </c>
      <c r="H10" s="172">
        <v>74.18</v>
      </c>
      <c r="I10" s="369" t="s">
        <v>7</v>
      </c>
      <c r="J10" s="369" t="s">
        <v>7</v>
      </c>
      <c r="K10" s="369" t="s">
        <v>7</v>
      </c>
      <c r="L10" s="369" t="s">
        <v>7</v>
      </c>
      <c r="M10" s="369" t="s">
        <v>7</v>
      </c>
      <c r="N10" s="373">
        <v>74.18</v>
      </c>
    </row>
    <row r="11" spans="1:14" ht="23.25">
      <c r="A11" s="942"/>
      <c r="B11" s="844"/>
      <c r="C11" s="875"/>
      <c r="D11" s="17" t="s">
        <v>14</v>
      </c>
      <c r="E11" s="368" t="s">
        <v>7</v>
      </c>
      <c r="F11" s="368" t="s">
        <v>7</v>
      </c>
      <c r="G11" s="368" t="s">
        <v>7</v>
      </c>
      <c r="H11" s="127">
        <v>5.5</v>
      </c>
      <c r="I11" s="368" t="s">
        <v>7</v>
      </c>
      <c r="J11" s="368" t="s">
        <v>7</v>
      </c>
      <c r="K11" s="129">
        <v>7</v>
      </c>
      <c r="L11" s="368" t="s">
        <v>7</v>
      </c>
      <c r="M11" s="129">
        <v>7</v>
      </c>
      <c r="N11" s="130">
        <v>7</v>
      </c>
    </row>
    <row r="12" spans="1:14" ht="22.5">
      <c r="A12" s="942"/>
      <c r="B12" s="844"/>
      <c r="C12" s="875"/>
      <c r="D12" s="17" t="s">
        <v>15</v>
      </c>
      <c r="E12" s="879">
        <v>0</v>
      </c>
      <c r="F12" s="879"/>
      <c r="G12" s="879"/>
      <c r="H12" s="879"/>
      <c r="I12" s="879"/>
      <c r="J12" s="879"/>
      <c r="K12" s="879"/>
      <c r="L12" s="879"/>
      <c r="M12" s="879"/>
      <c r="N12" s="880"/>
    </row>
    <row r="13" spans="1:14" ht="23.25" thickBot="1">
      <c r="A13" s="943"/>
      <c r="B13" s="845"/>
      <c r="C13" s="876"/>
      <c r="D13" s="18" t="s">
        <v>16</v>
      </c>
      <c r="E13" s="167" t="s">
        <v>7</v>
      </c>
      <c r="F13" s="167" t="s">
        <v>7</v>
      </c>
      <c r="G13" s="167" t="s">
        <v>7</v>
      </c>
      <c r="H13" s="167">
        <v>78.16</v>
      </c>
      <c r="I13" s="167">
        <v>116.79</v>
      </c>
      <c r="J13" s="167">
        <v>132.82</v>
      </c>
      <c r="K13" s="167">
        <v>132.82</v>
      </c>
      <c r="L13" s="167">
        <v>132.82</v>
      </c>
      <c r="M13" s="167">
        <v>132.82</v>
      </c>
      <c r="N13" s="205">
        <v>132.82</v>
      </c>
    </row>
    <row r="14" spans="1:14" ht="15">
      <c r="A14" s="941" t="s">
        <v>241</v>
      </c>
      <c r="B14" s="843" t="s">
        <v>119</v>
      </c>
      <c r="C14" s="843" t="s">
        <v>118</v>
      </c>
      <c r="D14" s="16" t="s">
        <v>58</v>
      </c>
      <c r="E14" s="173">
        <v>0</v>
      </c>
      <c r="F14" s="173">
        <v>0</v>
      </c>
      <c r="G14" s="372">
        <v>0</v>
      </c>
      <c r="H14" s="172">
        <v>0</v>
      </c>
      <c r="I14" s="369" t="s">
        <v>7</v>
      </c>
      <c r="J14" s="369" t="s">
        <v>7</v>
      </c>
      <c r="K14" s="369" t="s">
        <v>7</v>
      </c>
      <c r="L14" s="369" t="s">
        <v>7</v>
      </c>
      <c r="M14" s="369" t="s">
        <v>7</v>
      </c>
      <c r="N14" s="175">
        <v>0</v>
      </c>
    </row>
    <row r="15" spans="1:14" ht="23.25">
      <c r="A15" s="942"/>
      <c r="B15" s="844"/>
      <c r="C15" s="875"/>
      <c r="D15" s="17" t="s">
        <v>14</v>
      </c>
      <c r="E15" s="368" t="s">
        <v>7</v>
      </c>
      <c r="F15" s="368" t="s">
        <v>7</v>
      </c>
      <c r="G15" s="368" t="s">
        <v>7</v>
      </c>
      <c r="H15" s="127">
        <v>5</v>
      </c>
      <c r="I15" s="368" t="s">
        <v>7</v>
      </c>
      <c r="J15" s="368" t="s">
        <v>7</v>
      </c>
      <c r="K15" s="129">
        <v>5</v>
      </c>
      <c r="L15" s="368" t="s">
        <v>7</v>
      </c>
      <c r="M15" s="129">
        <v>5</v>
      </c>
      <c r="N15" s="130">
        <v>5</v>
      </c>
    </row>
    <row r="16" spans="1:14" ht="22.5">
      <c r="A16" s="942"/>
      <c r="B16" s="844"/>
      <c r="C16" s="875"/>
      <c r="D16" s="17" t="s">
        <v>15</v>
      </c>
      <c r="E16" s="879">
        <v>0</v>
      </c>
      <c r="F16" s="879"/>
      <c r="G16" s="879"/>
      <c r="H16" s="879"/>
      <c r="I16" s="879"/>
      <c r="J16" s="879"/>
      <c r="K16" s="879"/>
      <c r="L16" s="879"/>
      <c r="M16" s="879"/>
      <c r="N16" s="880"/>
    </row>
    <row r="17" spans="1:14" ht="23.25" thickBot="1">
      <c r="A17" s="943"/>
      <c r="B17" s="845"/>
      <c r="C17" s="876"/>
      <c r="D17" s="18" t="s">
        <v>16</v>
      </c>
      <c r="E17" s="167" t="s">
        <v>7</v>
      </c>
      <c r="F17" s="167" t="s">
        <v>7</v>
      </c>
      <c r="G17" s="167" t="s">
        <v>7</v>
      </c>
      <c r="H17" s="167">
        <v>0</v>
      </c>
      <c r="I17" s="167">
        <v>0</v>
      </c>
      <c r="J17" s="167">
        <v>0</v>
      </c>
      <c r="K17" s="167">
        <v>0</v>
      </c>
      <c r="L17" s="167">
        <v>0</v>
      </c>
      <c r="M17" s="167">
        <v>0</v>
      </c>
      <c r="N17" s="361">
        <v>0</v>
      </c>
    </row>
    <row r="18" spans="1:14" ht="15">
      <c r="A18" s="886" t="s">
        <v>242</v>
      </c>
      <c r="B18" s="843" t="s">
        <v>243</v>
      </c>
      <c r="C18" s="843" t="s">
        <v>118</v>
      </c>
      <c r="D18" s="16" t="s">
        <v>58</v>
      </c>
      <c r="E18" s="173">
        <v>0</v>
      </c>
      <c r="F18" s="173">
        <v>0</v>
      </c>
      <c r="G18" s="372">
        <v>14.437</v>
      </c>
      <c r="H18" s="172">
        <v>74.18</v>
      </c>
      <c r="I18" s="369" t="s">
        <v>7</v>
      </c>
      <c r="J18" s="369" t="s">
        <v>7</v>
      </c>
      <c r="K18" s="369" t="s">
        <v>7</v>
      </c>
      <c r="L18" s="369" t="s">
        <v>7</v>
      </c>
      <c r="M18" s="369" t="s">
        <v>7</v>
      </c>
      <c r="N18" s="373">
        <v>74.18</v>
      </c>
    </row>
    <row r="19" spans="1:14" ht="23.25">
      <c r="A19" s="887"/>
      <c r="B19" s="844"/>
      <c r="C19" s="875"/>
      <c r="D19" s="17" t="s">
        <v>14</v>
      </c>
      <c r="E19" s="463" t="s">
        <v>7</v>
      </c>
      <c r="F19" s="463" t="s">
        <v>7</v>
      </c>
      <c r="G19" s="463" t="s">
        <v>7</v>
      </c>
      <c r="H19" s="127">
        <v>0.5</v>
      </c>
      <c r="I19" s="594" t="s">
        <v>7</v>
      </c>
      <c r="J19" s="594" t="s">
        <v>7</v>
      </c>
      <c r="K19" s="129">
        <v>2</v>
      </c>
      <c r="L19" s="594" t="s">
        <v>7</v>
      </c>
      <c r="M19" s="129">
        <v>2</v>
      </c>
      <c r="N19" s="130">
        <v>2</v>
      </c>
    </row>
    <row r="20" spans="1:14" ht="22.5">
      <c r="A20" s="887"/>
      <c r="B20" s="844"/>
      <c r="C20" s="875"/>
      <c r="D20" s="17" t="s">
        <v>15</v>
      </c>
      <c r="E20" s="879">
        <v>0</v>
      </c>
      <c r="F20" s="879"/>
      <c r="G20" s="879"/>
      <c r="H20" s="879"/>
      <c r="I20" s="879"/>
      <c r="J20" s="879"/>
      <c r="K20" s="879"/>
      <c r="L20" s="879"/>
      <c r="M20" s="879"/>
      <c r="N20" s="880"/>
    </row>
    <row r="21" spans="1:14" ht="23.25" thickBot="1">
      <c r="A21" s="888"/>
      <c r="B21" s="845"/>
      <c r="C21" s="876"/>
      <c r="D21" s="18" t="s">
        <v>16</v>
      </c>
      <c r="E21" s="167" t="s">
        <v>7</v>
      </c>
      <c r="F21" s="167" t="s">
        <v>7</v>
      </c>
      <c r="G21" s="167" t="s">
        <v>7</v>
      </c>
      <c r="H21" s="180">
        <v>78.16</v>
      </c>
      <c r="I21" s="167">
        <v>116.79</v>
      </c>
      <c r="J21" s="167">
        <v>132.82</v>
      </c>
      <c r="K21" s="167">
        <v>132.82</v>
      </c>
      <c r="L21" s="167">
        <v>132.82</v>
      </c>
      <c r="M21" s="167">
        <v>132.82</v>
      </c>
      <c r="N21" s="205">
        <v>132.82</v>
      </c>
    </row>
    <row r="22" spans="1:14" ht="15">
      <c r="A22" s="941"/>
      <c r="B22" s="843" t="s">
        <v>120</v>
      </c>
      <c r="C22" s="843" t="s">
        <v>118</v>
      </c>
      <c r="D22" s="16" t="s">
        <v>58</v>
      </c>
      <c r="E22" s="173">
        <v>0</v>
      </c>
      <c r="F22" s="173">
        <v>0</v>
      </c>
      <c r="G22" s="372">
        <v>0.19</v>
      </c>
      <c r="H22" s="172">
        <v>87.55</v>
      </c>
      <c r="I22" s="369" t="s">
        <v>7</v>
      </c>
      <c r="J22" s="369" t="s">
        <v>7</v>
      </c>
      <c r="K22" s="369" t="s">
        <v>7</v>
      </c>
      <c r="L22" s="369" t="s">
        <v>7</v>
      </c>
      <c r="M22" s="369" t="s">
        <v>7</v>
      </c>
      <c r="N22" s="373">
        <v>87.55</v>
      </c>
    </row>
    <row r="23" spans="1:14" ht="23.25">
      <c r="A23" s="942"/>
      <c r="B23" s="844"/>
      <c r="C23" s="875"/>
      <c r="D23" s="17" t="s">
        <v>14</v>
      </c>
      <c r="E23" s="495" t="s">
        <v>7</v>
      </c>
      <c r="F23" s="495" t="s">
        <v>7</v>
      </c>
      <c r="G23" s="495" t="s">
        <v>7</v>
      </c>
      <c r="H23" s="127">
        <v>290</v>
      </c>
      <c r="I23" s="594" t="s">
        <v>7</v>
      </c>
      <c r="J23" s="594" t="s">
        <v>7</v>
      </c>
      <c r="K23" s="129">
        <v>560</v>
      </c>
      <c r="L23" s="594" t="s">
        <v>7</v>
      </c>
      <c r="M23" s="129">
        <v>580</v>
      </c>
      <c r="N23" s="130">
        <v>580</v>
      </c>
    </row>
    <row r="24" spans="1:14" ht="22.5">
      <c r="A24" s="942"/>
      <c r="B24" s="844"/>
      <c r="C24" s="875"/>
      <c r="D24" s="17" t="s">
        <v>15</v>
      </c>
      <c r="E24" s="879">
        <v>0</v>
      </c>
      <c r="F24" s="879"/>
      <c r="G24" s="879"/>
      <c r="H24" s="879"/>
      <c r="I24" s="879"/>
      <c r="J24" s="879"/>
      <c r="K24" s="879"/>
      <c r="L24" s="879"/>
      <c r="M24" s="879"/>
      <c r="N24" s="880"/>
    </row>
    <row r="25" spans="1:14" ht="23.25" thickBot="1">
      <c r="A25" s="943"/>
      <c r="B25" s="845"/>
      <c r="C25" s="876"/>
      <c r="D25" s="18" t="s">
        <v>16</v>
      </c>
      <c r="E25" s="167" t="s">
        <v>7</v>
      </c>
      <c r="F25" s="167" t="s">
        <v>7</v>
      </c>
      <c r="G25" s="167" t="s">
        <v>7</v>
      </c>
      <c r="H25" s="167">
        <f aca="true" t="shared" si="0" ref="H25:M25">H29+H33</f>
        <v>114.72</v>
      </c>
      <c r="I25" s="167">
        <f t="shared" si="0"/>
        <v>359.49</v>
      </c>
      <c r="J25" s="167">
        <f t="shared" si="0"/>
        <v>365.49</v>
      </c>
      <c r="K25" s="167">
        <f t="shared" si="0"/>
        <v>387.938</v>
      </c>
      <c r="L25" s="167">
        <f t="shared" si="0"/>
        <v>387.938</v>
      </c>
      <c r="M25" s="167">
        <f t="shared" si="0"/>
        <v>387.938</v>
      </c>
      <c r="N25" s="205">
        <f>K25</f>
        <v>387.938</v>
      </c>
    </row>
    <row r="26" spans="1:14" ht="15">
      <c r="A26" s="932" t="s">
        <v>244</v>
      </c>
      <c r="B26" s="843" t="s">
        <v>119</v>
      </c>
      <c r="C26" s="843" t="s">
        <v>118</v>
      </c>
      <c r="D26" s="16" t="s">
        <v>58</v>
      </c>
      <c r="E26" s="173">
        <v>0</v>
      </c>
      <c r="F26" s="173">
        <v>0</v>
      </c>
      <c r="G26" s="369" t="s">
        <v>7</v>
      </c>
      <c r="H26" s="172">
        <v>0.43</v>
      </c>
      <c r="I26" s="369" t="s">
        <v>7</v>
      </c>
      <c r="J26" s="369" t="s">
        <v>7</v>
      </c>
      <c r="K26" s="369" t="s">
        <v>7</v>
      </c>
      <c r="L26" s="369" t="s">
        <v>7</v>
      </c>
      <c r="M26" s="369" t="s">
        <v>7</v>
      </c>
      <c r="N26" s="175">
        <v>0.43</v>
      </c>
    </row>
    <row r="27" spans="1:14" ht="23.25">
      <c r="A27" s="933"/>
      <c r="B27" s="844"/>
      <c r="C27" s="875"/>
      <c r="D27" s="17" t="s">
        <v>14</v>
      </c>
      <c r="E27" s="495" t="s">
        <v>7</v>
      </c>
      <c r="F27" s="495" t="s">
        <v>7</v>
      </c>
      <c r="G27" s="495" t="s">
        <v>7</v>
      </c>
      <c r="H27" s="127">
        <v>160</v>
      </c>
      <c r="I27" s="495" t="s">
        <v>7</v>
      </c>
      <c r="J27" s="495" t="s">
        <v>7</v>
      </c>
      <c r="K27" s="129">
        <v>160</v>
      </c>
      <c r="L27" s="495" t="s">
        <v>7</v>
      </c>
      <c r="M27" s="129">
        <v>160</v>
      </c>
      <c r="N27" s="130">
        <v>160</v>
      </c>
    </row>
    <row r="28" spans="1:14" ht="22.5">
      <c r="A28" s="933"/>
      <c r="B28" s="844"/>
      <c r="C28" s="875"/>
      <c r="D28" s="17" t="s">
        <v>15</v>
      </c>
      <c r="E28" s="879">
        <v>0</v>
      </c>
      <c r="F28" s="879"/>
      <c r="G28" s="879"/>
      <c r="H28" s="879"/>
      <c r="I28" s="879"/>
      <c r="J28" s="879"/>
      <c r="K28" s="879"/>
      <c r="L28" s="879"/>
      <c r="M28" s="879"/>
      <c r="N28" s="880"/>
    </row>
    <row r="29" spans="1:14" ht="23.25" thickBot="1">
      <c r="A29" s="934"/>
      <c r="B29" s="845"/>
      <c r="C29" s="876"/>
      <c r="D29" s="18" t="s">
        <v>16</v>
      </c>
      <c r="E29" s="167" t="s">
        <v>7</v>
      </c>
      <c r="F29" s="167" t="s">
        <v>7</v>
      </c>
      <c r="G29" s="167" t="s">
        <v>7</v>
      </c>
      <c r="H29" s="167">
        <v>0.56</v>
      </c>
      <c r="I29" s="179">
        <v>47.84</v>
      </c>
      <c r="J29" s="167">
        <v>47.84</v>
      </c>
      <c r="K29" s="167">
        <v>67.878</v>
      </c>
      <c r="L29" s="167">
        <v>67.878</v>
      </c>
      <c r="M29" s="167">
        <v>67.878</v>
      </c>
      <c r="N29" s="205">
        <v>67.878</v>
      </c>
    </row>
    <row r="30" spans="1:14" ht="15">
      <c r="A30" s="887" t="s">
        <v>245</v>
      </c>
      <c r="B30" s="935" t="s">
        <v>243</v>
      </c>
      <c r="C30" s="935" t="s">
        <v>118</v>
      </c>
      <c r="D30" s="43" t="s">
        <v>58</v>
      </c>
      <c r="E30" s="521">
        <v>0</v>
      </c>
      <c r="F30" s="521">
        <v>0</v>
      </c>
      <c r="G30" s="522">
        <v>0.19</v>
      </c>
      <c r="H30" s="618">
        <v>87.12</v>
      </c>
      <c r="I30" s="523" t="s">
        <v>7</v>
      </c>
      <c r="J30" s="523" t="s">
        <v>7</v>
      </c>
      <c r="K30" s="523" t="s">
        <v>7</v>
      </c>
      <c r="L30" s="523" t="s">
        <v>7</v>
      </c>
      <c r="M30" s="523" t="s">
        <v>7</v>
      </c>
      <c r="N30" s="619">
        <v>87.12</v>
      </c>
    </row>
    <row r="31" spans="1:14" ht="23.25">
      <c r="A31" s="887"/>
      <c r="B31" s="844"/>
      <c r="C31" s="875"/>
      <c r="D31" s="17" t="s">
        <v>14</v>
      </c>
      <c r="E31" s="495" t="s">
        <v>7</v>
      </c>
      <c r="F31" s="495" t="s">
        <v>7</v>
      </c>
      <c r="G31" s="495" t="s">
        <v>7</v>
      </c>
      <c r="H31" s="127">
        <v>130</v>
      </c>
      <c r="I31" s="495" t="s">
        <v>7</v>
      </c>
      <c r="J31" s="495" t="s">
        <v>7</v>
      </c>
      <c r="K31" s="129">
        <v>400</v>
      </c>
      <c r="L31" s="495" t="s">
        <v>7</v>
      </c>
      <c r="M31" s="129">
        <v>420</v>
      </c>
      <c r="N31" s="130">
        <v>420</v>
      </c>
    </row>
    <row r="32" spans="1:14" ht="22.5">
      <c r="A32" s="887"/>
      <c r="B32" s="844"/>
      <c r="C32" s="875"/>
      <c r="D32" s="17" t="s">
        <v>15</v>
      </c>
      <c r="E32" s="879">
        <v>0</v>
      </c>
      <c r="F32" s="879"/>
      <c r="G32" s="879"/>
      <c r="H32" s="879"/>
      <c r="I32" s="879"/>
      <c r="J32" s="879"/>
      <c r="K32" s="879"/>
      <c r="L32" s="879"/>
      <c r="M32" s="879"/>
      <c r="N32" s="880"/>
    </row>
    <row r="33" spans="1:14" ht="23.25" thickBot="1">
      <c r="A33" s="887"/>
      <c r="B33" s="936"/>
      <c r="C33" s="901"/>
      <c r="D33" s="159" t="s">
        <v>16</v>
      </c>
      <c r="E33" s="524" t="s">
        <v>7</v>
      </c>
      <c r="F33" s="524" t="s">
        <v>7</v>
      </c>
      <c r="G33" s="524" t="s">
        <v>7</v>
      </c>
      <c r="H33" s="524">
        <v>114.16</v>
      </c>
      <c r="I33" s="524">
        <v>311.65</v>
      </c>
      <c r="J33" s="524">
        <v>317.65</v>
      </c>
      <c r="K33" s="524">
        <v>320.06</v>
      </c>
      <c r="L33" s="524">
        <v>320.06</v>
      </c>
      <c r="M33" s="524">
        <v>320.06</v>
      </c>
      <c r="N33" s="525">
        <v>320.06</v>
      </c>
    </row>
    <row r="34" spans="1:14" ht="15">
      <c r="A34" s="932"/>
      <c r="B34" s="843" t="s">
        <v>121</v>
      </c>
      <c r="C34" s="843" t="s">
        <v>118</v>
      </c>
      <c r="D34" s="16" t="s">
        <v>58</v>
      </c>
      <c r="E34" s="173">
        <v>0</v>
      </c>
      <c r="F34" s="173">
        <v>0</v>
      </c>
      <c r="G34" s="372">
        <v>0</v>
      </c>
      <c r="H34" s="172">
        <v>0</v>
      </c>
      <c r="I34" s="369" t="s">
        <v>7</v>
      </c>
      <c r="J34" s="369" t="s">
        <v>7</v>
      </c>
      <c r="K34" s="369" t="s">
        <v>7</v>
      </c>
      <c r="L34" s="369" t="s">
        <v>7</v>
      </c>
      <c r="M34" s="369" t="s">
        <v>7</v>
      </c>
      <c r="N34" s="175">
        <v>0</v>
      </c>
    </row>
    <row r="35" spans="1:14" ht="23.25">
      <c r="A35" s="933"/>
      <c r="B35" s="844"/>
      <c r="C35" s="875"/>
      <c r="D35" s="17" t="s">
        <v>14</v>
      </c>
      <c r="E35" s="463" t="s">
        <v>7</v>
      </c>
      <c r="F35" s="463" t="s">
        <v>7</v>
      </c>
      <c r="G35" s="463" t="s">
        <v>7</v>
      </c>
      <c r="H35" s="127">
        <v>0</v>
      </c>
      <c r="I35" s="463" t="s">
        <v>7</v>
      </c>
      <c r="J35" s="463" t="s">
        <v>7</v>
      </c>
      <c r="K35" s="129">
        <v>3</v>
      </c>
      <c r="L35" s="463" t="s">
        <v>7</v>
      </c>
      <c r="M35" s="129">
        <v>3</v>
      </c>
      <c r="N35" s="130">
        <v>3</v>
      </c>
    </row>
    <row r="36" spans="1:14" ht="22.5">
      <c r="A36" s="933"/>
      <c r="B36" s="844"/>
      <c r="C36" s="875"/>
      <c r="D36" s="17" t="s">
        <v>15</v>
      </c>
      <c r="E36" s="879">
        <v>0</v>
      </c>
      <c r="F36" s="879"/>
      <c r="G36" s="879"/>
      <c r="H36" s="879"/>
      <c r="I36" s="879"/>
      <c r="J36" s="879"/>
      <c r="K36" s="879"/>
      <c r="L36" s="879"/>
      <c r="M36" s="879"/>
      <c r="N36" s="880"/>
    </row>
    <row r="37" spans="1:14" ht="23.25" thickBot="1">
      <c r="A37" s="934"/>
      <c r="B37" s="845"/>
      <c r="C37" s="876"/>
      <c r="D37" s="18" t="s">
        <v>16</v>
      </c>
      <c r="E37" s="167" t="s">
        <v>7</v>
      </c>
      <c r="F37" s="167" t="s">
        <v>7</v>
      </c>
      <c r="G37" s="167" t="s">
        <v>7</v>
      </c>
      <c r="H37" s="363">
        <v>0</v>
      </c>
      <c r="I37" s="167">
        <v>0</v>
      </c>
      <c r="J37" s="167">
        <v>2.2</v>
      </c>
      <c r="K37" s="167">
        <v>2.2</v>
      </c>
      <c r="L37" s="167">
        <v>2.2</v>
      </c>
      <c r="M37" s="167">
        <v>2.2</v>
      </c>
      <c r="N37" s="361">
        <v>2.2</v>
      </c>
    </row>
    <row r="38" spans="1:14" ht="15">
      <c r="A38" s="932"/>
      <c r="B38" s="843" t="s">
        <v>122</v>
      </c>
      <c r="C38" s="843" t="s">
        <v>118</v>
      </c>
      <c r="D38" s="16" t="s">
        <v>58</v>
      </c>
      <c r="E38" s="79">
        <v>0</v>
      </c>
      <c r="F38" s="79">
        <v>0</v>
      </c>
      <c r="G38" s="98">
        <v>0</v>
      </c>
      <c r="H38" s="96" t="s">
        <v>7</v>
      </c>
      <c r="I38" s="95" t="s">
        <v>7</v>
      </c>
      <c r="J38" s="95" t="s">
        <v>7</v>
      </c>
      <c r="K38" s="95" t="s">
        <v>7</v>
      </c>
      <c r="L38" s="95" t="s">
        <v>7</v>
      </c>
      <c r="M38" s="95" t="s">
        <v>7</v>
      </c>
      <c r="N38" s="80">
        <v>0</v>
      </c>
    </row>
    <row r="39" spans="1:14" ht="23.25">
      <c r="A39" s="933"/>
      <c r="B39" s="844"/>
      <c r="C39" s="875"/>
      <c r="D39" s="17" t="s">
        <v>14</v>
      </c>
      <c r="E39" s="464" t="s">
        <v>7</v>
      </c>
      <c r="F39" s="464" t="s">
        <v>7</v>
      </c>
      <c r="G39" s="464" t="s">
        <v>7</v>
      </c>
      <c r="H39" s="81">
        <v>10</v>
      </c>
      <c r="I39" s="464" t="s">
        <v>7</v>
      </c>
      <c r="J39" s="464" t="s">
        <v>7</v>
      </c>
      <c r="K39" s="82">
        <v>60</v>
      </c>
      <c r="L39" s="464" t="s">
        <v>7</v>
      </c>
      <c r="M39" s="82">
        <v>60</v>
      </c>
      <c r="N39" s="83">
        <v>60</v>
      </c>
    </row>
    <row r="40" spans="1:14" ht="22.5">
      <c r="A40" s="933"/>
      <c r="B40" s="844"/>
      <c r="C40" s="875"/>
      <c r="D40" s="17" t="s">
        <v>15</v>
      </c>
      <c r="E40" s="877">
        <v>0</v>
      </c>
      <c r="F40" s="877"/>
      <c r="G40" s="877"/>
      <c r="H40" s="877"/>
      <c r="I40" s="877"/>
      <c r="J40" s="877"/>
      <c r="K40" s="877"/>
      <c r="L40" s="877"/>
      <c r="M40" s="877"/>
      <c r="N40" s="878"/>
    </row>
    <row r="41" spans="1:14" ht="23.25" thickBot="1">
      <c r="A41" s="934"/>
      <c r="B41" s="845"/>
      <c r="C41" s="876"/>
      <c r="D41" s="18" t="s">
        <v>16</v>
      </c>
      <c r="E41" s="167" t="s">
        <v>7</v>
      </c>
      <c r="F41" s="167" t="s">
        <v>7</v>
      </c>
      <c r="G41" s="167" t="s">
        <v>7</v>
      </c>
      <c r="H41" s="363">
        <v>0</v>
      </c>
      <c r="I41" s="179">
        <v>0</v>
      </c>
      <c r="J41" s="167">
        <v>4.65</v>
      </c>
      <c r="K41" s="167">
        <v>29.95</v>
      </c>
      <c r="L41" s="167">
        <v>29.95</v>
      </c>
      <c r="M41" s="167">
        <v>29.95</v>
      </c>
      <c r="N41" s="361">
        <v>29.95</v>
      </c>
    </row>
    <row r="42" spans="1:14" ht="15">
      <c r="A42" s="932"/>
      <c r="B42" s="843" t="s">
        <v>123</v>
      </c>
      <c r="C42" s="843" t="s">
        <v>24</v>
      </c>
      <c r="D42" s="16" t="s">
        <v>58</v>
      </c>
      <c r="E42" s="173">
        <v>0</v>
      </c>
      <c r="F42" s="173">
        <v>0</v>
      </c>
      <c r="G42" s="372">
        <v>0</v>
      </c>
      <c r="H42" s="172" t="s">
        <v>7</v>
      </c>
      <c r="I42" s="369" t="s">
        <v>7</v>
      </c>
      <c r="J42" s="369" t="s">
        <v>7</v>
      </c>
      <c r="K42" s="369" t="s">
        <v>7</v>
      </c>
      <c r="L42" s="369" t="s">
        <v>7</v>
      </c>
      <c r="M42" s="369" t="s">
        <v>7</v>
      </c>
      <c r="N42" s="175">
        <v>0</v>
      </c>
    </row>
    <row r="43" spans="1:14" ht="23.25">
      <c r="A43" s="933"/>
      <c r="B43" s="844"/>
      <c r="C43" s="875"/>
      <c r="D43" s="17" t="s">
        <v>14</v>
      </c>
      <c r="E43" s="463" t="s">
        <v>7</v>
      </c>
      <c r="F43" s="463" t="s">
        <v>7</v>
      </c>
      <c r="G43" s="463" t="s">
        <v>7</v>
      </c>
      <c r="H43" s="127">
        <v>25</v>
      </c>
      <c r="I43" s="463" t="s">
        <v>7</v>
      </c>
      <c r="J43" s="463" t="s">
        <v>7</v>
      </c>
      <c r="K43" s="129">
        <v>100</v>
      </c>
      <c r="L43" s="463" t="s">
        <v>7</v>
      </c>
      <c r="M43" s="129">
        <v>110</v>
      </c>
      <c r="N43" s="130">
        <v>110</v>
      </c>
    </row>
    <row r="44" spans="1:14" ht="22.5">
      <c r="A44" s="933"/>
      <c r="B44" s="844"/>
      <c r="C44" s="875"/>
      <c r="D44" s="17" t="s">
        <v>15</v>
      </c>
      <c r="E44" s="879">
        <v>0</v>
      </c>
      <c r="F44" s="879"/>
      <c r="G44" s="879"/>
      <c r="H44" s="879"/>
      <c r="I44" s="879"/>
      <c r="J44" s="879"/>
      <c r="K44" s="879"/>
      <c r="L44" s="879"/>
      <c r="M44" s="879"/>
      <c r="N44" s="880"/>
    </row>
    <row r="45" spans="1:14" ht="23.25" thickBot="1">
      <c r="A45" s="934"/>
      <c r="B45" s="845"/>
      <c r="C45" s="876"/>
      <c r="D45" s="18" t="s">
        <v>16</v>
      </c>
      <c r="E45" s="167" t="s">
        <v>7</v>
      </c>
      <c r="F45" s="167" t="s">
        <v>7</v>
      </c>
      <c r="G45" s="167" t="s">
        <v>7</v>
      </c>
      <c r="H45" s="167">
        <v>0</v>
      </c>
      <c r="I45" s="167">
        <v>0</v>
      </c>
      <c r="J45" s="167">
        <v>59</v>
      </c>
      <c r="K45" s="167">
        <v>80</v>
      </c>
      <c r="L45" s="167">
        <v>80</v>
      </c>
      <c r="M45" s="167">
        <v>80</v>
      </c>
      <c r="N45" s="205">
        <v>80</v>
      </c>
    </row>
    <row r="46" spans="1:14" ht="15">
      <c r="A46" s="932"/>
      <c r="B46" s="843" t="s">
        <v>124</v>
      </c>
      <c r="C46" s="843" t="s">
        <v>24</v>
      </c>
      <c r="D46" s="16" t="s">
        <v>58</v>
      </c>
      <c r="E46" s="173">
        <v>0</v>
      </c>
      <c r="F46" s="173">
        <v>0</v>
      </c>
      <c r="G46" s="372">
        <v>0</v>
      </c>
      <c r="H46" s="172" t="s">
        <v>7</v>
      </c>
      <c r="I46" s="369" t="s">
        <v>7</v>
      </c>
      <c r="J46" s="369" t="s">
        <v>7</v>
      </c>
      <c r="K46" s="369" t="s">
        <v>7</v>
      </c>
      <c r="L46" s="369" t="s">
        <v>7</v>
      </c>
      <c r="M46" s="369" t="s">
        <v>7</v>
      </c>
      <c r="N46" s="175">
        <v>0</v>
      </c>
    </row>
    <row r="47" spans="1:14" ht="23.25">
      <c r="A47" s="933"/>
      <c r="B47" s="844"/>
      <c r="C47" s="875"/>
      <c r="D47" s="17" t="s">
        <v>14</v>
      </c>
      <c r="E47" s="463" t="s">
        <v>7</v>
      </c>
      <c r="F47" s="463" t="s">
        <v>7</v>
      </c>
      <c r="G47" s="463" t="s">
        <v>7</v>
      </c>
      <c r="H47" s="127">
        <v>1300</v>
      </c>
      <c r="I47" s="463" t="s">
        <v>7</v>
      </c>
      <c r="J47" s="463" t="s">
        <v>7</v>
      </c>
      <c r="K47" s="129">
        <v>5000</v>
      </c>
      <c r="L47" s="463" t="s">
        <v>7</v>
      </c>
      <c r="M47" s="129">
        <v>5500</v>
      </c>
      <c r="N47" s="130">
        <v>5500</v>
      </c>
    </row>
    <row r="48" spans="1:14" ht="22.5">
      <c r="A48" s="933"/>
      <c r="B48" s="844"/>
      <c r="C48" s="875"/>
      <c r="D48" s="17" t="s">
        <v>15</v>
      </c>
      <c r="E48" s="879">
        <v>0</v>
      </c>
      <c r="F48" s="879"/>
      <c r="G48" s="879"/>
      <c r="H48" s="879"/>
      <c r="I48" s="879"/>
      <c r="J48" s="879"/>
      <c r="K48" s="879"/>
      <c r="L48" s="879"/>
      <c r="M48" s="879"/>
      <c r="N48" s="880"/>
    </row>
    <row r="49" spans="1:14" ht="23.25" thickBot="1">
      <c r="A49" s="934"/>
      <c r="B49" s="845"/>
      <c r="C49" s="876"/>
      <c r="D49" s="18" t="s">
        <v>16</v>
      </c>
      <c r="E49" s="167" t="s">
        <v>7</v>
      </c>
      <c r="F49" s="167" t="s">
        <v>7</v>
      </c>
      <c r="G49" s="167" t="s">
        <v>7</v>
      </c>
      <c r="H49" s="167">
        <v>0</v>
      </c>
      <c r="I49" s="167">
        <v>0</v>
      </c>
      <c r="J49" s="167">
        <v>3232</v>
      </c>
      <c r="K49" s="169">
        <v>4956</v>
      </c>
      <c r="L49" s="169">
        <v>4956</v>
      </c>
      <c r="M49" s="169">
        <v>4956</v>
      </c>
      <c r="N49" s="205">
        <v>4956</v>
      </c>
    </row>
    <row r="50" spans="1:14" ht="15" thickBot="1">
      <c r="A50" s="915" t="s">
        <v>29</v>
      </c>
      <c r="B50" s="916"/>
      <c r="C50" s="916"/>
      <c r="D50" s="916"/>
      <c r="E50" s="916"/>
      <c r="F50" s="916"/>
      <c r="G50" s="916"/>
      <c r="H50" s="916"/>
      <c r="I50" s="916"/>
      <c r="J50" s="916"/>
      <c r="K50" s="916"/>
      <c r="L50" s="916"/>
      <c r="M50" s="916"/>
      <c r="N50" s="917"/>
    </row>
    <row r="51" spans="1:14" ht="15">
      <c r="A51" s="886" t="s">
        <v>695</v>
      </c>
      <c r="B51" s="924" t="s">
        <v>246</v>
      </c>
      <c r="C51" s="924" t="s">
        <v>72</v>
      </c>
      <c r="D51" s="526" t="s">
        <v>58</v>
      </c>
      <c r="E51" s="173">
        <v>0</v>
      </c>
      <c r="F51" s="173">
        <v>0</v>
      </c>
      <c r="G51" s="372">
        <v>0</v>
      </c>
      <c r="H51" s="374" t="s">
        <v>254</v>
      </c>
      <c r="I51" s="369" t="s">
        <v>7</v>
      </c>
      <c r="J51" s="369" t="s">
        <v>7</v>
      </c>
      <c r="K51" s="369" t="s">
        <v>7</v>
      </c>
      <c r="L51" s="369" t="s">
        <v>7</v>
      </c>
      <c r="M51" s="369" t="s">
        <v>7</v>
      </c>
      <c r="N51" s="380" t="s">
        <v>254</v>
      </c>
    </row>
    <row r="52" spans="1:14" ht="23.25">
      <c r="A52" s="887"/>
      <c r="B52" s="927"/>
      <c r="C52" s="925"/>
      <c r="D52" s="527" t="s">
        <v>14</v>
      </c>
      <c r="E52" s="495" t="s">
        <v>7</v>
      </c>
      <c r="F52" s="495" t="s">
        <v>7</v>
      </c>
      <c r="G52" s="495" t="s">
        <v>7</v>
      </c>
      <c r="H52" s="375">
        <v>506736.38</v>
      </c>
      <c r="I52" s="495" t="s">
        <v>7</v>
      </c>
      <c r="J52" s="495" t="s">
        <v>7</v>
      </c>
      <c r="K52" s="376">
        <v>22235614.66</v>
      </c>
      <c r="L52" s="495" t="s">
        <v>7</v>
      </c>
      <c r="M52" s="376">
        <v>66084735.01</v>
      </c>
      <c r="N52" s="377">
        <v>66084735.01</v>
      </c>
    </row>
    <row r="53" spans="1:14" ht="22.5">
      <c r="A53" s="887"/>
      <c r="B53" s="927"/>
      <c r="C53" s="925"/>
      <c r="D53" s="527" t="s">
        <v>15</v>
      </c>
      <c r="E53" s="929">
        <v>0</v>
      </c>
      <c r="F53" s="930"/>
      <c r="G53" s="930"/>
      <c r="H53" s="930"/>
      <c r="I53" s="930"/>
      <c r="J53" s="930"/>
      <c r="K53" s="930"/>
      <c r="L53" s="930"/>
      <c r="M53" s="930"/>
      <c r="N53" s="931"/>
    </row>
    <row r="54" spans="1:14" ht="28.5" customHeight="1" thickBot="1">
      <c r="A54" s="888"/>
      <c r="B54" s="928"/>
      <c r="C54" s="926"/>
      <c r="D54" s="528" t="s">
        <v>16</v>
      </c>
      <c r="E54" s="167" t="s">
        <v>7</v>
      </c>
      <c r="F54" s="167" t="s">
        <v>7</v>
      </c>
      <c r="G54" s="167" t="s">
        <v>7</v>
      </c>
      <c r="H54" s="180">
        <f>H95+H118</f>
        <v>11545.271122320302</v>
      </c>
      <c r="I54" s="180">
        <f>I95+I118</f>
        <v>2763598.229583</v>
      </c>
      <c r="J54" s="180">
        <f>J95+J118</f>
        <v>27810612.9115</v>
      </c>
      <c r="K54" s="180">
        <v>28209553.64</v>
      </c>
      <c r="L54" s="180">
        <v>28209553.64</v>
      </c>
      <c r="M54" s="180">
        <v>28209553.64</v>
      </c>
      <c r="N54" s="531">
        <v>28209553.64</v>
      </c>
    </row>
    <row r="55" spans="1:14" ht="15">
      <c r="A55" s="886" t="s">
        <v>694</v>
      </c>
      <c r="B55" s="924" t="s">
        <v>247</v>
      </c>
      <c r="C55" s="924" t="s">
        <v>72</v>
      </c>
      <c r="D55" s="526" t="s">
        <v>58</v>
      </c>
      <c r="E55" s="173">
        <v>0</v>
      </c>
      <c r="F55" s="173">
        <v>0</v>
      </c>
      <c r="G55" s="372">
        <v>0</v>
      </c>
      <c r="H55" s="172" t="s">
        <v>255</v>
      </c>
      <c r="I55" s="369" t="s">
        <v>7</v>
      </c>
      <c r="J55" s="369" t="s">
        <v>7</v>
      </c>
      <c r="K55" s="369" t="s">
        <v>7</v>
      </c>
      <c r="L55" s="369" t="s">
        <v>7</v>
      </c>
      <c r="M55" s="369" t="s">
        <v>7</v>
      </c>
      <c r="N55" s="529" t="s">
        <v>255</v>
      </c>
    </row>
    <row r="56" spans="1:14" ht="23.25">
      <c r="A56" s="887"/>
      <c r="B56" s="944"/>
      <c r="C56" s="925"/>
      <c r="D56" s="527" t="s">
        <v>14</v>
      </c>
      <c r="E56" s="495" t="s">
        <v>7</v>
      </c>
      <c r="F56" s="495" t="s">
        <v>7</v>
      </c>
      <c r="G56" s="495" t="s">
        <v>7</v>
      </c>
      <c r="H56" s="127">
        <v>1269771.88</v>
      </c>
      <c r="I56" s="495"/>
      <c r="J56" s="495" t="s">
        <v>7</v>
      </c>
      <c r="K56" s="376">
        <v>6473497.609999999</v>
      </c>
      <c r="L56" s="495"/>
      <c r="M56" s="376">
        <v>17839665.560000002</v>
      </c>
      <c r="N56" s="377">
        <v>17839665.560000002</v>
      </c>
    </row>
    <row r="57" spans="1:14" ht="22.5">
      <c r="A57" s="887"/>
      <c r="B57" s="944"/>
      <c r="C57" s="925"/>
      <c r="D57" s="527" t="s">
        <v>15</v>
      </c>
      <c r="E57" s="879">
        <v>0</v>
      </c>
      <c r="F57" s="879"/>
      <c r="G57" s="879"/>
      <c r="H57" s="879"/>
      <c r="I57" s="879"/>
      <c r="J57" s="879"/>
      <c r="K57" s="879"/>
      <c r="L57" s="879"/>
      <c r="M57" s="879"/>
      <c r="N57" s="880"/>
    </row>
    <row r="58" spans="1:14" ht="21.75" customHeight="1" thickBot="1">
      <c r="A58" s="888"/>
      <c r="B58" s="945"/>
      <c r="C58" s="926"/>
      <c r="D58" s="528" t="s">
        <v>16</v>
      </c>
      <c r="E58" s="167" t="s">
        <v>7</v>
      </c>
      <c r="F58" s="167" t="s">
        <v>7</v>
      </c>
      <c r="G58" s="167" t="s">
        <v>7</v>
      </c>
      <c r="H58" s="180">
        <v>1597.22</v>
      </c>
      <c r="I58" s="180">
        <v>1204668.86</v>
      </c>
      <c r="J58" s="180">
        <v>771145.48</v>
      </c>
      <c r="K58" s="180">
        <v>3521164.16</v>
      </c>
      <c r="L58" s="180">
        <v>3521164.16</v>
      </c>
      <c r="M58" s="180">
        <v>3521164.16</v>
      </c>
      <c r="N58" s="182">
        <v>3521164.16</v>
      </c>
    </row>
    <row r="59" spans="1:14" ht="15">
      <c r="A59" s="946" t="s">
        <v>697</v>
      </c>
      <c r="B59" s="924" t="s">
        <v>248</v>
      </c>
      <c r="C59" s="924" t="s">
        <v>72</v>
      </c>
      <c r="D59" s="526" t="s">
        <v>58</v>
      </c>
      <c r="E59" s="173">
        <v>0</v>
      </c>
      <c r="F59" s="173">
        <v>0</v>
      </c>
      <c r="G59" s="372">
        <v>0</v>
      </c>
      <c r="H59" s="374">
        <v>0</v>
      </c>
      <c r="I59" s="369" t="s">
        <v>7</v>
      </c>
      <c r="J59" s="369" t="s">
        <v>7</v>
      </c>
      <c r="K59" s="369" t="s">
        <v>7</v>
      </c>
      <c r="L59" s="369" t="s">
        <v>7</v>
      </c>
      <c r="M59" s="369" t="s">
        <v>7</v>
      </c>
      <c r="N59" s="530">
        <v>0</v>
      </c>
    </row>
    <row r="60" spans="1:14" ht="23.25">
      <c r="A60" s="947"/>
      <c r="B60" s="927"/>
      <c r="C60" s="925"/>
      <c r="D60" s="527" t="s">
        <v>14</v>
      </c>
      <c r="E60" s="495" t="s">
        <v>7</v>
      </c>
      <c r="F60" s="495" t="s">
        <v>7</v>
      </c>
      <c r="G60" s="495" t="s">
        <v>7</v>
      </c>
      <c r="H60" s="375">
        <v>0</v>
      </c>
      <c r="I60" s="495" t="s">
        <v>7</v>
      </c>
      <c r="J60" s="495" t="s">
        <v>7</v>
      </c>
      <c r="K60" s="376">
        <v>116355</v>
      </c>
      <c r="L60" s="495" t="s">
        <v>7</v>
      </c>
      <c r="M60" s="376">
        <v>1798418</v>
      </c>
      <c r="N60" s="377">
        <v>1798418</v>
      </c>
    </row>
    <row r="61" spans="1:14" ht="22.5">
      <c r="A61" s="947"/>
      <c r="B61" s="927"/>
      <c r="C61" s="925"/>
      <c r="D61" s="527" t="s">
        <v>15</v>
      </c>
      <c r="E61" s="929">
        <v>0</v>
      </c>
      <c r="F61" s="930"/>
      <c r="G61" s="930"/>
      <c r="H61" s="930"/>
      <c r="I61" s="930"/>
      <c r="J61" s="930"/>
      <c r="K61" s="930"/>
      <c r="L61" s="930"/>
      <c r="M61" s="930"/>
      <c r="N61" s="931"/>
    </row>
    <row r="62" spans="1:14" ht="28.5" customHeight="1" thickBot="1">
      <c r="A62" s="948"/>
      <c r="B62" s="928"/>
      <c r="C62" s="926"/>
      <c r="D62" s="528" t="s">
        <v>16</v>
      </c>
      <c r="E62" s="167" t="s">
        <v>7</v>
      </c>
      <c r="F62" s="167" t="s">
        <v>7</v>
      </c>
      <c r="G62" s="167" t="s">
        <v>7</v>
      </c>
      <c r="H62" s="167">
        <v>0</v>
      </c>
      <c r="I62" s="167">
        <v>0</v>
      </c>
      <c r="J62" s="167">
        <v>0</v>
      </c>
      <c r="K62" s="180">
        <v>467828.9</v>
      </c>
      <c r="L62" s="180">
        <v>467828.9</v>
      </c>
      <c r="M62" s="180">
        <v>467828.9</v>
      </c>
      <c r="N62" s="182">
        <v>467828.9</v>
      </c>
    </row>
    <row r="63" spans="1:14" ht="15">
      <c r="A63" s="946" t="s">
        <v>698</v>
      </c>
      <c r="B63" s="924" t="s">
        <v>249</v>
      </c>
      <c r="C63" s="924" t="s">
        <v>72</v>
      </c>
      <c r="D63" s="526" t="s">
        <v>58</v>
      </c>
      <c r="E63" s="173">
        <v>0</v>
      </c>
      <c r="F63" s="173">
        <v>0</v>
      </c>
      <c r="G63" s="372">
        <v>0</v>
      </c>
      <c r="H63" s="172">
        <v>0</v>
      </c>
      <c r="I63" s="369" t="s">
        <v>7</v>
      </c>
      <c r="J63" s="369" t="s">
        <v>7</v>
      </c>
      <c r="K63" s="369" t="s">
        <v>7</v>
      </c>
      <c r="L63" s="369" t="s">
        <v>7</v>
      </c>
      <c r="M63" s="369" t="s">
        <v>7</v>
      </c>
      <c r="N63" s="175">
        <v>0</v>
      </c>
    </row>
    <row r="64" spans="1:14" ht="23.25">
      <c r="A64" s="947"/>
      <c r="B64" s="944"/>
      <c r="C64" s="925"/>
      <c r="D64" s="527" t="s">
        <v>14</v>
      </c>
      <c r="E64" s="495" t="s">
        <v>7</v>
      </c>
      <c r="F64" s="495" t="s">
        <v>7</v>
      </c>
      <c r="G64" s="495" t="s">
        <v>7</v>
      </c>
      <c r="H64" s="127">
        <v>0</v>
      </c>
      <c r="I64" s="495"/>
      <c r="J64" s="495" t="s">
        <v>7</v>
      </c>
      <c r="K64" s="376">
        <v>2355</v>
      </c>
      <c r="L64" s="495" t="s">
        <v>7</v>
      </c>
      <c r="M64" s="376">
        <v>7272</v>
      </c>
      <c r="N64" s="377">
        <v>7272</v>
      </c>
    </row>
    <row r="65" spans="1:14" ht="22.5">
      <c r="A65" s="947"/>
      <c r="B65" s="944"/>
      <c r="C65" s="925"/>
      <c r="D65" s="527" t="s">
        <v>15</v>
      </c>
      <c r="E65" s="879">
        <v>0</v>
      </c>
      <c r="F65" s="879"/>
      <c r="G65" s="879"/>
      <c r="H65" s="879"/>
      <c r="I65" s="879"/>
      <c r="J65" s="879"/>
      <c r="K65" s="879"/>
      <c r="L65" s="879"/>
      <c r="M65" s="879"/>
      <c r="N65" s="880"/>
    </row>
    <row r="66" spans="1:14" ht="30.75" customHeight="1" thickBot="1">
      <c r="A66" s="948"/>
      <c r="B66" s="945"/>
      <c r="C66" s="926"/>
      <c r="D66" s="528" t="s">
        <v>16</v>
      </c>
      <c r="E66" s="167" t="s">
        <v>7</v>
      </c>
      <c r="F66" s="167" t="s">
        <v>7</v>
      </c>
      <c r="G66" s="167" t="s">
        <v>7</v>
      </c>
      <c r="H66" s="363">
        <v>0</v>
      </c>
      <c r="I66" s="167">
        <v>0</v>
      </c>
      <c r="J66" s="167">
        <v>0</v>
      </c>
      <c r="K66" s="167">
        <v>0</v>
      </c>
      <c r="L66" s="167">
        <v>0</v>
      </c>
      <c r="M66" s="167">
        <v>0</v>
      </c>
      <c r="N66" s="361">
        <v>0</v>
      </c>
    </row>
    <row r="67" spans="1:14" ht="15">
      <c r="A67" s="941"/>
      <c r="B67" s="843" t="s">
        <v>250</v>
      </c>
      <c r="C67" s="843" t="s">
        <v>12</v>
      </c>
      <c r="D67" s="16" t="s">
        <v>58</v>
      </c>
      <c r="E67" s="79">
        <v>0</v>
      </c>
      <c r="F67" s="79">
        <v>0</v>
      </c>
      <c r="G67" s="98">
        <v>0</v>
      </c>
      <c r="H67" s="96">
        <v>0</v>
      </c>
      <c r="I67" s="95" t="s">
        <v>7</v>
      </c>
      <c r="J67" s="95" t="s">
        <v>7</v>
      </c>
      <c r="K67" s="95" t="s">
        <v>7</v>
      </c>
      <c r="L67" s="95" t="s">
        <v>7</v>
      </c>
      <c r="M67" s="95" t="s">
        <v>7</v>
      </c>
      <c r="N67" s="80">
        <v>0</v>
      </c>
    </row>
    <row r="68" spans="1:14" ht="23.25">
      <c r="A68" s="942"/>
      <c r="B68" s="844"/>
      <c r="C68" s="875"/>
      <c r="D68" s="17" t="s">
        <v>14</v>
      </c>
      <c r="E68" s="196" t="s">
        <v>7</v>
      </c>
      <c r="F68" s="196" t="s">
        <v>7</v>
      </c>
      <c r="G68" s="196" t="s">
        <v>7</v>
      </c>
      <c r="H68" s="91">
        <v>20000</v>
      </c>
      <c r="I68" s="200" t="s">
        <v>7</v>
      </c>
      <c r="J68" s="200" t="s">
        <v>7</v>
      </c>
      <c r="K68" s="92">
        <v>70000</v>
      </c>
      <c r="L68" s="200" t="s">
        <v>7</v>
      </c>
      <c r="M68" s="92">
        <v>75000</v>
      </c>
      <c r="N68" s="93">
        <v>75000</v>
      </c>
    </row>
    <row r="69" spans="1:14" ht="22.5">
      <c r="A69" s="942"/>
      <c r="B69" s="844"/>
      <c r="C69" s="875"/>
      <c r="D69" s="17" t="s">
        <v>15</v>
      </c>
      <c r="E69" s="877">
        <v>0</v>
      </c>
      <c r="F69" s="877"/>
      <c r="G69" s="877"/>
      <c r="H69" s="877"/>
      <c r="I69" s="877"/>
      <c r="J69" s="877"/>
      <c r="K69" s="877"/>
      <c r="L69" s="877"/>
      <c r="M69" s="877"/>
      <c r="N69" s="878"/>
    </row>
    <row r="70" spans="1:14" ht="23.25" thickBot="1">
      <c r="A70" s="943"/>
      <c r="B70" s="845"/>
      <c r="C70" s="876"/>
      <c r="D70" s="18" t="s">
        <v>16</v>
      </c>
      <c r="E70" s="167" t="s">
        <v>7</v>
      </c>
      <c r="F70" s="167" t="s">
        <v>7</v>
      </c>
      <c r="G70" s="167" t="s">
        <v>7</v>
      </c>
      <c r="H70" s="463">
        <v>0</v>
      </c>
      <c r="I70" s="386">
        <v>0</v>
      </c>
      <c r="J70" s="465">
        <v>1945937</v>
      </c>
      <c r="K70" s="169">
        <v>1945937</v>
      </c>
      <c r="L70" s="169">
        <v>1945937</v>
      </c>
      <c r="M70" s="169">
        <v>1945937</v>
      </c>
      <c r="N70" s="362">
        <v>1945937</v>
      </c>
    </row>
    <row r="71" spans="1:14" ht="15">
      <c r="A71" s="941"/>
      <c r="B71" s="843" t="s">
        <v>251</v>
      </c>
      <c r="C71" s="843" t="s">
        <v>12</v>
      </c>
      <c r="D71" s="16" t="s">
        <v>58</v>
      </c>
      <c r="E71" s="173">
        <v>0</v>
      </c>
      <c r="F71" s="173">
        <v>0</v>
      </c>
      <c r="G71" s="372">
        <v>0</v>
      </c>
      <c r="H71" s="172">
        <v>0</v>
      </c>
      <c r="I71" s="369" t="s">
        <v>7</v>
      </c>
      <c r="J71" s="369" t="s">
        <v>7</v>
      </c>
      <c r="K71" s="369" t="s">
        <v>7</v>
      </c>
      <c r="L71" s="369" t="s">
        <v>7</v>
      </c>
      <c r="M71" s="369" t="s">
        <v>7</v>
      </c>
      <c r="N71" s="175">
        <v>0</v>
      </c>
    </row>
    <row r="72" spans="1:14" ht="23.25">
      <c r="A72" s="942"/>
      <c r="B72" s="844"/>
      <c r="C72" s="875"/>
      <c r="D72" s="17" t="s">
        <v>14</v>
      </c>
      <c r="E72" s="368" t="s">
        <v>7</v>
      </c>
      <c r="F72" s="368" t="s">
        <v>7</v>
      </c>
      <c r="G72" s="368" t="s">
        <v>7</v>
      </c>
      <c r="H72" s="144">
        <v>20000</v>
      </c>
      <c r="I72" s="145" t="s">
        <v>7</v>
      </c>
      <c r="J72" s="145" t="s">
        <v>7</v>
      </c>
      <c r="K72" s="146">
        <v>150000</v>
      </c>
      <c r="L72" s="145" t="s">
        <v>7</v>
      </c>
      <c r="M72" s="146">
        <v>160000</v>
      </c>
      <c r="N72" s="147">
        <v>160000</v>
      </c>
    </row>
    <row r="73" spans="1:14" ht="22.5">
      <c r="A73" s="942"/>
      <c r="B73" s="844"/>
      <c r="C73" s="875"/>
      <c r="D73" s="17" t="s">
        <v>15</v>
      </c>
      <c r="E73" s="879">
        <v>0</v>
      </c>
      <c r="F73" s="879"/>
      <c r="G73" s="879"/>
      <c r="H73" s="879"/>
      <c r="I73" s="879"/>
      <c r="J73" s="879"/>
      <c r="K73" s="879"/>
      <c r="L73" s="879"/>
      <c r="M73" s="879"/>
      <c r="N73" s="880"/>
    </row>
    <row r="74" spans="1:14" ht="23.25" thickBot="1">
      <c r="A74" s="943"/>
      <c r="B74" s="845"/>
      <c r="C74" s="876"/>
      <c r="D74" s="18" t="s">
        <v>16</v>
      </c>
      <c r="E74" s="167" t="s">
        <v>7</v>
      </c>
      <c r="F74" s="167" t="s">
        <v>7</v>
      </c>
      <c r="G74" s="167" t="s">
        <v>7</v>
      </c>
      <c r="H74" s="378">
        <v>0</v>
      </c>
      <c r="I74" s="169">
        <v>0</v>
      </c>
      <c r="J74" s="169">
        <v>546000</v>
      </c>
      <c r="K74" s="169">
        <v>546000</v>
      </c>
      <c r="L74" s="169">
        <v>546000</v>
      </c>
      <c r="M74" s="169">
        <v>546000</v>
      </c>
      <c r="N74" s="362">
        <v>546000</v>
      </c>
    </row>
    <row r="75" spans="1:14" ht="14.25" customHeight="1">
      <c r="A75" s="921" t="s">
        <v>218</v>
      </c>
      <c r="B75" s="922"/>
      <c r="C75" s="922"/>
      <c r="D75" s="922"/>
      <c r="E75" s="922"/>
      <c r="F75" s="922"/>
      <c r="G75" s="922"/>
      <c r="H75" s="922"/>
      <c r="I75" s="922"/>
      <c r="J75" s="922"/>
      <c r="K75" s="922"/>
      <c r="L75" s="922"/>
      <c r="M75" s="922"/>
      <c r="N75" s="923"/>
    </row>
    <row r="76" spans="1:21" ht="33.75">
      <c r="A76" s="45" t="s">
        <v>54</v>
      </c>
      <c r="B76" s="26" t="s">
        <v>0</v>
      </c>
      <c r="C76" s="27" t="s">
        <v>1</v>
      </c>
      <c r="D76" s="27" t="s">
        <v>2</v>
      </c>
      <c r="E76" s="27">
        <v>2007</v>
      </c>
      <c r="F76" s="27">
        <v>2008</v>
      </c>
      <c r="G76" s="28">
        <v>2009</v>
      </c>
      <c r="H76" s="39">
        <v>2010</v>
      </c>
      <c r="I76" s="40">
        <v>2011</v>
      </c>
      <c r="J76" s="40">
        <v>2012</v>
      </c>
      <c r="K76" s="40">
        <v>2013</v>
      </c>
      <c r="L76" s="40">
        <v>2014</v>
      </c>
      <c r="M76" s="40">
        <v>2015</v>
      </c>
      <c r="N76" s="42" t="s">
        <v>55</v>
      </c>
      <c r="O76" s="65"/>
      <c r="P76" s="65"/>
      <c r="Q76" s="65"/>
      <c r="R76" s="65"/>
      <c r="S76" s="65"/>
      <c r="T76" s="65"/>
      <c r="U76" s="65"/>
    </row>
    <row r="77" spans="1:21" ht="14.25">
      <c r="A77" s="801" t="s">
        <v>125</v>
      </c>
      <c r="B77" s="802"/>
      <c r="C77" s="802"/>
      <c r="D77" s="802"/>
      <c r="E77" s="802"/>
      <c r="F77" s="802"/>
      <c r="G77" s="802"/>
      <c r="H77" s="802"/>
      <c r="I77" s="802"/>
      <c r="J77" s="802"/>
      <c r="K77" s="802"/>
      <c r="L77" s="802"/>
      <c r="M77" s="802"/>
      <c r="N77" s="803"/>
      <c r="O77" s="65"/>
      <c r="P77" s="65"/>
      <c r="Q77" s="65"/>
      <c r="R77" s="65"/>
      <c r="S77" s="65"/>
      <c r="T77" s="65"/>
      <c r="U77" s="65"/>
    </row>
    <row r="78" spans="1:21" ht="14.25" customHeight="1" thickBot="1">
      <c r="A78" s="784" t="s">
        <v>23</v>
      </c>
      <c r="B78" s="804"/>
      <c r="C78" s="804"/>
      <c r="D78" s="804"/>
      <c r="E78" s="804"/>
      <c r="F78" s="804"/>
      <c r="G78" s="804"/>
      <c r="H78" s="804"/>
      <c r="I78" s="804"/>
      <c r="J78" s="804"/>
      <c r="K78" s="804"/>
      <c r="L78" s="804"/>
      <c r="M78" s="804"/>
      <c r="N78" s="805"/>
      <c r="O78" s="38"/>
      <c r="P78" s="38"/>
      <c r="Q78" s="38"/>
      <c r="R78" s="38"/>
      <c r="S78" s="38"/>
      <c r="T78" s="38"/>
      <c r="U78" s="65"/>
    </row>
    <row r="79" spans="1:14" ht="15">
      <c r="A79" s="941"/>
      <c r="B79" s="843" t="s">
        <v>221</v>
      </c>
      <c r="C79" s="843" t="s">
        <v>24</v>
      </c>
      <c r="D79" s="16" t="s">
        <v>58</v>
      </c>
      <c r="E79" s="79">
        <v>0</v>
      </c>
      <c r="F79" s="79">
        <v>0</v>
      </c>
      <c r="G79" s="98">
        <v>0</v>
      </c>
      <c r="H79" s="96">
        <v>6</v>
      </c>
      <c r="I79" s="95" t="s">
        <v>7</v>
      </c>
      <c r="J79" s="95" t="s">
        <v>7</v>
      </c>
      <c r="K79" s="95" t="s">
        <v>7</v>
      </c>
      <c r="L79" s="95" t="s">
        <v>7</v>
      </c>
      <c r="M79" s="95" t="s">
        <v>7</v>
      </c>
      <c r="N79" s="80">
        <v>6</v>
      </c>
    </row>
    <row r="80" spans="1:14" ht="23.25">
      <c r="A80" s="942"/>
      <c r="B80" s="844"/>
      <c r="C80" s="875"/>
      <c r="D80" s="17" t="s">
        <v>14</v>
      </c>
      <c r="E80" s="196" t="s">
        <v>7</v>
      </c>
      <c r="F80" s="196" t="s">
        <v>7</v>
      </c>
      <c r="G80" s="196" t="s">
        <v>7</v>
      </c>
      <c r="H80" s="81">
        <v>7</v>
      </c>
      <c r="I80" s="196" t="s">
        <v>7</v>
      </c>
      <c r="J80" s="196" t="s">
        <v>7</v>
      </c>
      <c r="K80" s="82">
        <v>7</v>
      </c>
      <c r="L80" s="196" t="s">
        <v>7</v>
      </c>
      <c r="M80" s="82">
        <v>7</v>
      </c>
      <c r="N80" s="83">
        <v>7</v>
      </c>
    </row>
    <row r="81" spans="1:14" ht="22.5">
      <c r="A81" s="942"/>
      <c r="B81" s="844"/>
      <c r="C81" s="875"/>
      <c r="D81" s="17" t="s">
        <v>15</v>
      </c>
      <c r="E81" s="877">
        <v>0</v>
      </c>
      <c r="F81" s="877"/>
      <c r="G81" s="877"/>
      <c r="H81" s="877"/>
      <c r="I81" s="877"/>
      <c r="J81" s="877"/>
      <c r="K81" s="877"/>
      <c r="L81" s="877"/>
      <c r="M81" s="877"/>
      <c r="N81" s="878"/>
    </row>
    <row r="82" spans="1:14" ht="23.25" thickBot="1">
      <c r="A82" s="943"/>
      <c r="B82" s="845"/>
      <c r="C82" s="876"/>
      <c r="D82" s="18" t="s">
        <v>16</v>
      </c>
      <c r="E82" s="167" t="s">
        <v>7</v>
      </c>
      <c r="F82" s="167" t="s">
        <v>7</v>
      </c>
      <c r="G82" s="167" t="s">
        <v>7</v>
      </c>
      <c r="H82" s="167">
        <v>7</v>
      </c>
      <c r="I82" s="167">
        <v>12</v>
      </c>
      <c r="J82" s="167">
        <v>13</v>
      </c>
      <c r="K82" s="167">
        <v>15</v>
      </c>
      <c r="L82" s="167">
        <v>15</v>
      </c>
      <c r="M82" s="167">
        <v>15</v>
      </c>
      <c r="N82" s="205">
        <v>15</v>
      </c>
    </row>
    <row r="83" spans="1:14" ht="15">
      <c r="A83" s="941"/>
      <c r="B83" s="924" t="s">
        <v>219</v>
      </c>
      <c r="C83" s="843" t="s">
        <v>118</v>
      </c>
      <c r="D83" s="16" t="s">
        <v>58</v>
      </c>
      <c r="E83" s="173">
        <v>0</v>
      </c>
      <c r="F83" s="173">
        <v>0</v>
      </c>
      <c r="G83" s="372">
        <v>0</v>
      </c>
      <c r="H83" s="172">
        <v>0</v>
      </c>
      <c r="I83" s="369" t="s">
        <v>7</v>
      </c>
      <c r="J83" s="369" t="s">
        <v>7</v>
      </c>
      <c r="K83" s="369" t="s">
        <v>7</v>
      </c>
      <c r="L83" s="369" t="s">
        <v>7</v>
      </c>
      <c r="M83" s="369" t="s">
        <v>7</v>
      </c>
      <c r="N83" s="373">
        <v>0</v>
      </c>
    </row>
    <row r="84" spans="1:14" ht="23.25">
      <c r="A84" s="942"/>
      <c r="B84" s="927"/>
      <c r="C84" s="875"/>
      <c r="D84" s="17" t="s">
        <v>14</v>
      </c>
      <c r="E84" s="368" t="s">
        <v>7</v>
      </c>
      <c r="F84" s="368" t="s">
        <v>7</v>
      </c>
      <c r="G84" s="368" t="s">
        <v>7</v>
      </c>
      <c r="H84" s="127">
        <v>5</v>
      </c>
      <c r="I84" s="368" t="s">
        <v>7</v>
      </c>
      <c r="J84" s="368" t="s">
        <v>7</v>
      </c>
      <c r="K84" s="129">
        <v>5</v>
      </c>
      <c r="L84" s="368" t="s">
        <v>7</v>
      </c>
      <c r="M84" s="129">
        <v>5</v>
      </c>
      <c r="N84" s="130">
        <v>5</v>
      </c>
    </row>
    <row r="85" spans="1:14" ht="22.5">
      <c r="A85" s="942"/>
      <c r="B85" s="927"/>
      <c r="C85" s="875"/>
      <c r="D85" s="17" t="s">
        <v>15</v>
      </c>
      <c r="E85" s="879">
        <v>0</v>
      </c>
      <c r="F85" s="879"/>
      <c r="G85" s="879"/>
      <c r="H85" s="879"/>
      <c r="I85" s="879"/>
      <c r="J85" s="879"/>
      <c r="K85" s="879"/>
      <c r="L85" s="879"/>
      <c r="M85" s="879"/>
      <c r="N85" s="880"/>
    </row>
    <row r="86" spans="1:14" ht="23.25" thickBot="1">
      <c r="A86" s="943"/>
      <c r="B86" s="928"/>
      <c r="C86" s="876"/>
      <c r="D86" s="18" t="s">
        <v>16</v>
      </c>
      <c r="E86" s="167" t="s">
        <v>7</v>
      </c>
      <c r="F86" s="167" t="s">
        <v>7</v>
      </c>
      <c r="G86" s="167" t="s">
        <v>7</v>
      </c>
      <c r="H86" s="167">
        <v>0</v>
      </c>
      <c r="I86" s="167">
        <v>0</v>
      </c>
      <c r="J86" s="167">
        <v>0</v>
      </c>
      <c r="K86" s="167">
        <v>0</v>
      </c>
      <c r="L86" s="167">
        <v>0</v>
      </c>
      <c r="M86" s="167">
        <v>0</v>
      </c>
      <c r="N86" s="205">
        <v>0</v>
      </c>
    </row>
    <row r="87" spans="1:14" ht="15">
      <c r="A87" s="941"/>
      <c r="B87" s="843" t="s">
        <v>220</v>
      </c>
      <c r="C87" s="843" t="s">
        <v>118</v>
      </c>
      <c r="D87" s="16" t="s">
        <v>58</v>
      </c>
      <c r="E87" s="173">
        <v>0</v>
      </c>
      <c r="F87" s="173">
        <v>0</v>
      </c>
      <c r="G87" s="372">
        <v>0</v>
      </c>
      <c r="H87" s="172">
        <v>2.12</v>
      </c>
      <c r="I87" s="369" t="s">
        <v>7</v>
      </c>
      <c r="J87" s="369" t="s">
        <v>7</v>
      </c>
      <c r="K87" s="369" t="s">
        <v>7</v>
      </c>
      <c r="L87" s="369" t="s">
        <v>7</v>
      </c>
      <c r="M87" s="369" t="s">
        <v>7</v>
      </c>
      <c r="N87" s="373">
        <v>2.12</v>
      </c>
    </row>
    <row r="88" spans="1:14" ht="23.25">
      <c r="A88" s="942"/>
      <c r="B88" s="844"/>
      <c r="C88" s="875"/>
      <c r="D88" s="17" t="s">
        <v>14</v>
      </c>
      <c r="E88" s="196" t="s">
        <v>7</v>
      </c>
      <c r="F88" s="196" t="s">
        <v>7</v>
      </c>
      <c r="G88" s="196" t="s">
        <v>7</v>
      </c>
      <c r="H88" s="81">
        <v>160</v>
      </c>
      <c r="I88" s="196" t="s">
        <v>7</v>
      </c>
      <c r="J88" s="196" t="s">
        <v>7</v>
      </c>
      <c r="K88" s="82">
        <v>160</v>
      </c>
      <c r="L88" s="196" t="s">
        <v>7</v>
      </c>
      <c r="M88" s="82">
        <v>160</v>
      </c>
      <c r="N88" s="83">
        <v>160</v>
      </c>
    </row>
    <row r="89" spans="1:14" ht="22.5">
      <c r="A89" s="942"/>
      <c r="B89" s="844"/>
      <c r="C89" s="875"/>
      <c r="D89" s="17" t="s">
        <v>15</v>
      </c>
      <c r="E89" s="877">
        <v>0</v>
      </c>
      <c r="F89" s="877"/>
      <c r="G89" s="877"/>
      <c r="H89" s="877"/>
      <c r="I89" s="877"/>
      <c r="J89" s="877"/>
      <c r="K89" s="877"/>
      <c r="L89" s="877"/>
      <c r="M89" s="877"/>
      <c r="N89" s="878"/>
    </row>
    <row r="90" spans="1:14" ht="23.25" thickBot="1">
      <c r="A90" s="943"/>
      <c r="B90" s="845"/>
      <c r="C90" s="876"/>
      <c r="D90" s="18" t="s">
        <v>16</v>
      </c>
      <c r="E90" s="167" t="s">
        <v>7</v>
      </c>
      <c r="F90" s="167" t="s">
        <v>7</v>
      </c>
      <c r="G90" s="167" t="s">
        <v>7</v>
      </c>
      <c r="H90" s="178">
        <v>0.56</v>
      </c>
      <c r="I90" s="179">
        <v>47.84</v>
      </c>
      <c r="J90" s="167">
        <v>47.84</v>
      </c>
      <c r="K90" s="167">
        <v>67.878</v>
      </c>
      <c r="L90" s="167">
        <v>67.878</v>
      </c>
      <c r="M90" s="167">
        <v>67.878</v>
      </c>
      <c r="N90" s="205">
        <v>67.878</v>
      </c>
    </row>
    <row r="91" spans="1:14" ht="15" customHeight="1" thickBot="1">
      <c r="A91" s="915" t="s">
        <v>29</v>
      </c>
      <c r="B91" s="916"/>
      <c r="C91" s="916"/>
      <c r="D91" s="916"/>
      <c r="E91" s="916"/>
      <c r="F91" s="916"/>
      <c r="G91" s="916"/>
      <c r="H91" s="916"/>
      <c r="I91" s="916"/>
      <c r="J91" s="916"/>
      <c r="K91" s="916"/>
      <c r="L91" s="916"/>
      <c r="M91" s="916"/>
      <c r="N91" s="917"/>
    </row>
    <row r="92" spans="1:14" ht="15">
      <c r="A92" s="946" t="s">
        <v>223</v>
      </c>
      <c r="B92" s="843" t="s">
        <v>224</v>
      </c>
      <c r="C92" s="843" t="s">
        <v>72</v>
      </c>
      <c r="D92" s="16" t="s">
        <v>58</v>
      </c>
      <c r="E92" s="173">
        <v>0</v>
      </c>
      <c r="F92" s="173">
        <v>0</v>
      </c>
      <c r="G92" s="372">
        <v>0</v>
      </c>
      <c r="H92" s="374" t="s">
        <v>222</v>
      </c>
      <c r="I92" s="379" t="s">
        <v>7</v>
      </c>
      <c r="J92" s="379" t="s">
        <v>7</v>
      </c>
      <c r="K92" s="379" t="s">
        <v>7</v>
      </c>
      <c r="L92" s="379" t="s">
        <v>7</v>
      </c>
      <c r="M92" s="379" t="s">
        <v>7</v>
      </c>
      <c r="N92" s="380" t="s">
        <v>222</v>
      </c>
    </row>
    <row r="93" spans="1:14" ht="23.25">
      <c r="A93" s="947"/>
      <c r="B93" s="844"/>
      <c r="C93" s="875"/>
      <c r="D93" s="17" t="s">
        <v>14</v>
      </c>
      <c r="E93" s="495" t="s">
        <v>7</v>
      </c>
      <c r="F93" s="495" t="s">
        <v>7</v>
      </c>
      <c r="G93" s="495" t="s">
        <v>7</v>
      </c>
      <c r="H93" s="375">
        <v>469553.84</v>
      </c>
      <c r="I93" s="496" t="s">
        <v>7</v>
      </c>
      <c r="J93" s="496" t="s">
        <v>7</v>
      </c>
      <c r="K93" s="376">
        <v>19727449.42</v>
      </c>
      <c r="L93" s="496" t="s">
        <v>7</v>
      </c>
      <c r="M93" s="376">
        <v>56840324.8</v>
      </c>
      <c r="N93" s="377">
        <v>56840324.8</v>
      </c>
    </row>
    <row r="94" spans="1:14" ht="22.5">
      <c r="A94" s="947"/>
      <c r="B94" s="844"/>
      <c r="C94" s="875"/>
      <c r="D94" s="17" t="s">
        <v>15</v>
      </c>
      <c r="E94" s="879">
        <v>0</v>
      </c>
      <c r="F94" s="879"/>
      <c r="G94" s="879"/>
      <c r="H94" s="879"/>
      <c r="I94" s="879"/>
      <c r="J94" s="879"/>
      <c r="K94" s="879"/>
      <c r="L94" s="879"/>
      <c r="M94" s="879"/>
      <c r="N94" s="880"/>
    </row>
    <row r="95" spans="1:14" ht="33.75" customHeight="1" thickBot="1">
      <c r="A95" s="948"/>
      <c r="B95" s="845"/>
      <c r="C95" s="876"/>
      <c r="D95" s="18" t="s">
        <v>16</v>
      </c>
      <c r="E95" s="167" t="s">
        <v>7</v>
      </c>
      <c r="F95" s="167" t="s">
        <v>7</v>
      </c>
      <c r="G95" s="167" t="s">
        <v>7</v>
      </c>
      <c r="H95" s="180">
        <v>0</v>
      </c>
      <c r="I95" s="180">
        <v>1089406.55737</v>
      </c>
      <c r="J95" s="180">
        <v>6111424.16</v>
      </c>
      <c r="K95" s="180">
        <v>6111424.16</v>
      </c>
      <c r="L95" s="180">
        <v>6111424.16</v>
      </c>
      <c r="M95" s="180">
        <v>6111424.16</v>
      </c>
      <c r="N95" s="531">
        <v>6111424.16</v>
      </c>
    </row>
    <row r="96" spans="1:14" ht="15">
      <c r="A96" s="946" t="s">
        <v>225</v>
      </c>
      <c r="B96" s="843" t="s">
        <v>252</v>
      </c>
      <c r="C96" s="843" t="s">
        <v>72</v>
      </c>
      <c r="D96" s="16" t="s">
        <v>58</v>
      </c>
      <c r="E96" s="382">
        <v>0</v>
      </c>
      <c r="F96" s="382">
        <v>0</v>
      </c>
      <c r="G96" s="383">
        <v>0</v>
      </c>
      <c r="H96" s="374" t="s">
        <v>226</v>
      </c>
      <c r="I96" s="379" t="s">
        <v>7</v>
      </c>
      <c r="J96" s="379" t="s">
        <v>7</v>
      </c>
      <c r="K96" s="379" t="s">
        <v>7</v>
      </c>
      <c r="L96" s="379" t="s">
        <v>7</v>
      </c>
      <c r="M96" s="379" t="s">
        <v>7</v>
      </c>
      <c r="N96" s="380" t="s">
        <v>226</v>
      </c>
    </row>
    <row r="97" spans="1:14" ht="23.25">
      <c r="A97" s="947"/>
      <c r="B97" s="844"/>
      <c r="C97" s="875"/>
      <c r="D97" s="17" t="s">
        <v>14</v>
      </c>
      <c r="E97" s="496" t="s">
        <v>7</v>
      </c>
      <c r="F97" s="496" t="s">
        <v>7</v>
      </c>
      <c r="G97" s="496" t="s">
        <v>7</v>
      </c>
      <c r="H97" s="375">
        <v>1256219.15</v>
      </c>
      <c r="I97" s="496" t="s">
        <v>7</v>
      </c>
      <c r="J97" s="496" t="s">
        <v>7</v>
      </c>
      <c r="K97" s="376">
        <v>5294966.77</v>
      </c>
      <c r="L97" s="496" t="s">
        <v>7</v>
      </c>
      <c r="M97" s="376">
        <v>13098193.55</v>
      </c>
      <c r="N97" s="377">
        <v>13098193.55</v>
      </c>
    </row>
    <row r="98" spans="1:14" ht="22.5">
      <c r="A98" s="947"/>
      <c r="B98" s="844"/>
      <c r="C98" s="875"/>
      <c r="D98" s="17" t="s">
        <v>15</v>
      </c>
      <c r="E98" s="949">
        <v>0</v>
      </c>
      <c r="F98" s="949"/>
      <c r="G98" s="949"/>
      <c r="H98" s="949"/>
      <c r="I98" s="949"/>
      <c r="J98" s="949"/>
      <c r="K98" s="949"/>
      <c r="L98" s="949"/>
      <c r="M98" s="949"/>
      <c r="N98" s="950"/>
    </row>
    <row r="99" spans="1:14" ht="31.5" customHeight="1" thickBot="1">
      <c r="A99" s="948"/>
      <c r="B99" s="845"/>
      <c r="C99" s="876"/>
      <c r="D99" s="18" t="s">
        <v>16</v>
      </c>
      <c r="E99" s="180" t="s">
        <v>7</v>
      </c>
      <c r="F99" s="180" t="s">
        <v>7</v>
      </c>
      <c r="G99" s="180" t="s">
        <v>7</v>
      </c>
      <c r="H99" s="181">
        <v>0</v>
      </c>
      <c r="I99" s="181">
        <v>490873.896595</v>
      </c>
      <c r="J99" s="180">
        <v>490873.896595</v>
      </c>
      <c r="K99" s="181">
        <v>657803.5</v>
      </c>
      <c r="L99" s="181">
        <v>657803.5</v>
      </c>
      <c r="M99" s="181">
        <v>657803.5</v>
      </c>
      <c r="N99" s="182">
        <v>657803.5</v>
      </c>
    </row>
    <row r="100" spans="1:21" ht="14.25">
      <c r="A100" s="781" t="s">
        <v>126</v>
      </c>
      <c r="B100" s="782"/>
      <c r="C100" s="782"/>
      <c r="D100" s="782"/>
      <c r="E100" s="782"/>
      <c r="F100" s="782"/>
      <c r="G100" s="782"/>
      <c r="H100" s="782"/>
      <c r="I100" s="782"/>
      <c r="J100" s="782"/>
      <c r="K100" s="782"/>
      <c r="L100" s="782"/>
      <c r="M100" s="782"/>
      <c r="N100" s="783"/>
      <c r="O100" s="65"/>
      <c r="P100" s="65"/>
      <c r="Q100" s="65"/>
      <c r="R100" s="65"/>
      <c r="S100" s="65"/>
      <c r="T100" s="65"/>
      <c r="U100" s="65"/>
    </row>
    <row r="101" spans="1:21" ht="13.5" customHeight="1" thickBot="1">
      <c r="A101" s="784" t="s">
        <v>23</v>
      </c>
      <c r="B101" s="804"/>
      <c r="C101" s="804"/>
      <c r="D101" s="804"/>
      <c r="E101" s="804"/>
      <c r="F101" s="804"/>
      <c r="G101" s="804"/>
      <c r="H101" s="804"/>
      <c r="I101" s="804"/>
      <c r="J101" s="804"/>
      <c r="K101" s="804"/>
      <c r="L101" s="804"/>
      <c r="M101" s="804"/>
      <c r="N101" s="805"/>
      <c r="O101" s="38"/>
      <c r="P101" s="38"/>
      <c r="Q101" s="38"/>
      <c r="R101" s="38"/>
      <c r="S101" s="38"/>
      <c r="T101" s="38"/>
      <c r="U101" s="65"/>
    </row>
    <row r="102" spans="1:14" ht="15">
      <c r="A102" s="941"/>
      <c r="B102" s="843" t="s">
        <v>227</v>
      </c>
      <c r="C102" s="843" t="s">
        <v>24</v>
      </c>
      <c r="D102" s="16" t="s">
        <v>58</v>
      </c>
      <c r="E102" s="79">
        <v>0</v>
      </c>
      <c r="F102" s="79">
        <v>0</v>
      </c>
      <c r="G102" s="98">
        <v>5</v>
      </c>
      <c r="H102" s="96">
        <v>65</v>
      </c>
      <c r="I102" s="95" t="s">
        <v>7</v>
      </c>
      <c r="J102" s="95" t="s">
        <v>7</v>
      </c>
      <c r="K102" s="95" t="s">
        <v>7</v>
      </c>
      <c r="L102" s="95" t="s">
        <v>7</v>
      </c>
      <c r="M102" s="95" t="s">
        <v>7</v>
      </c>
      <c r="N102" s="80">
        <v>65</v>
      </c>
    </row>
    <row r="103" spans="1:14" ht="23.25">
      <c r="A103" s="942"/>
      <c r="B103" s="844"/>
      <c r="C103" s="875"/>
      <c r="D103" s="17" t="s">
        <v>14</v>
      </c>
      <c r="E103" s="196" t="s">
        <v>7</v>
      </c>
      <c r="F103" s="196" t="s">
        <v>7</v>
      </c>
      <c r="G103" s="196" t="s">
        <v>7</v>
      </c>
      <c r="H103" s="81">
        <v>25</v>
      </c>
      <c r="I103" s="196" t="s">
        <v>7</v>
      </c>
      <c r="J103" s="196" t="s">
        <v>7</v>
      </c>
      <c r="K103" s="82">
        <v>84</v>
      </c>
      <c r="L103" s="196" t="s">
        <v>7</v>
      </c>
      <c r="M103" s="82">
        <v>90</v>
      </c>
      <c r="N103" s="83">
        <v>90</v>
      </c>
    </row>
    <row r="104" spans="1:14" ht="22.5">
      <c r="A104" s="942"/>
      <c r="B104" s="844"/>
      <c r="C104" s="875"/>
      <c r="D104" s="17" t="s">
        <v>15</v>
      </c>
      <c r="E104" s="877">
        <v>0</v>
      </c>
      <c r="F104" s="877"/>
      <c r="G104" s="877"/>
      <c r="H104" s="877"/>
      <c r="I104" s="877"/>
      <c r="J104" s="877"/>
      <c r="K104" s="877"/>
      <c r="L104" s="877"/>
      <c r="M104" s="877"/>
      <c r="N104" s="878"/>
    </row>
    <row r="105" spans="1:14" ht="23.25" thickBot="1">
      <c r="A105" s="943"/>
      <c r="B105" s="845"/>
      <c r="C105" s="876"/>
      <c r="D105" s="18" t="s">
        <v>16</v>
      </c>
      <c r="E105" s="167" t="s">
        <v>7</v>
      </c>
      <c r="F105" s="167" t="s">
        <v>7</v>
      </c>
      <c r="G105" s="167" t="s">
        <v>7</v>
      </c>
      <c r="H105" s="167">
        <v>80</v>
      </c>
      <c r="I105" s="179">
        <v>106</v>
      </c>
      <c r="J105" s="167">
        <v>111</v>
      </c>
      <c r="K105" s="167">
        <v>111</v>
      </c>
      <c r="L105" s="167">
        <v>111</v>
      </c>
      <c r="M105" s="167">
        <v>111</v>
      </c>
      <c r="N105" s="205">
        <v>111</v>
      </c>
    </row>
    <row r="106" spans="1:14" ht="15">
      <c r="A106" s="941"/>
      <c r="B106" s="843" t="s">
        <v>228</v>
      </c>
      <c r="C106" s="843" t="s">
        <v>118</v>
      </c>
      <c r="D106" s="16" t="s">
        <v>58</v>
      </c>
      <c r="E106" s="173">
        <v>0</v>
      </c>
      <c r="F106" s="173">
        <v>0</v>
      </c>
      <c r="G106" s="372">
        <v>14.41</v>
      </c>
      <c r="H106" s="172">
        <v>70.67</v>
      </c>
      <c r="I106" s="369" t="s">
        <v>7</v>
      </c>
      <c r="J106" s="369" t="s">
        <v>7</v>
      </c>
      <c r="K106" s="369" t="s">
        <v>7</v>
      </c>
      <c r="L106" s="369" t="s">
        <v>7</v>
      </c>
      <c r="M106" s="369" t="s">
        <v>7</v>
      </c>
      <c r="N106" s="373">
        <v>70.67</v>
      </c>
    </row>
    <row r="107" spans="1:14" ht="23.25">
      <c r="A107" s="942"/>
      <c r="B107" s="844"/>
      <c r="C107" s="875"/>
      <c r="D107" s="17" t="s">
        <v>14</v>
      </c>
      <c r="E107" s="594" t="s">
        <v>7</v>
      </c>
      <c r="F107" s="594" t="s">
        <v>7</v>
      </c>
      <c r="G107" s="594" t="s">
        <v>7</v>
      </c>
      <c r="H107" s="127">
        <v>0.5</v>
      </c>
      <c r="I107" s="594" t="s">
        <v>7</v>
      </c>
      <c r="J107" s="594" t="s">
        <v>7</v>
      </c>
      <c r="K107" s="129">
        <v>2</v>
      </c>
      <c r="L107" s="594" t="s">
        <v>7</v>
      </c>
      <c r="M107" s="129">
        <v>2</v>
      </c>
      <c r="N107" s="130">
        <v>2</v>
      </c>
    </row>
    <row r="108" spans="1:14" ht="22.5">
      <c r="A108" s="942"/>
      <c r="B108" s="844"/>
      <c r="C108" s="875"/>
      <c r="D108" s="17" t="s">
        <v>15</v>
      </c>
      <c r="E108" s="879">
        <v>0</v>
      </c>
      <c r="F108" s="879"/>
      <c r="G108" s="879"/>
      <c r="H108" s="879"/>
      <c r="I108" s="879"/>
      <c r="J108" s="879"/>
      <c r="K108" s="879"/>
      <c r="L108" s="879"/>
      <c r="M108" s="879"/>
      <c r="N108" s="880"/>
    </row>
    <row r="109" spans="1:14" ht="23.25" thickBot="1">
      <c r="A109" s="943"/>
      <c r="B109" s="845"/>
      <c r="C109" s="876"/>
      <c r="D109" s="18" t="s">
        <v>16</v>
      </c>
      <c r="E109" s="167" t="s">
        <v>7</v>
      </c>
      <c r="F109" s="167" t="s">
        <v>7</v>
      </c>
      <c r="G109" s="167" t="s">
        <v>7</v>
      </c>
      <c r="H109" s="179">
        <v>81.167</v>
      </c>
      <c r="I109" s="167">
        <v>122.963</v>
      </c>
      <c r="J109" s="167">
        <v>132.153</v>
      </c>
      <c r="K109" s="167">
        <v>132.153</v>
      </c>
      <c r="L109" s="167">
        <v>132.153</v>
      </c>
      <c r="M109" s="167">
        <v>132.153</v>
      </c>
      <c r="N109" s="205">
        <v>132.153</v>
      </c>
    </row>
    <row r="110" spans="1:14" ht="15">
      <c r="A110" s="941"/>
      <c r="B110" s="843" t="s">
        <v>229</v>
      </c>
      <c r="C110" s="843" t="s">
        <v>118</v>
      </c>
      <c r="D110" s="16" t="s">
        <v>58</v>
      </c>
      <c r="E110" s="173">
        <v>0</v>
      </c>
      <c r="F110" s="173">
        <v>0</v>
      </c>
      <c r="G110" s="372">
        <v>0.19</v>
      </c>
      <c r="H110" s="172">
        <v>85.43</v>
      </c>
      <c r="I110" s="369" t="s">
        <v>7</v>
      </c>
      <c r="J110" s="369" t="s">
        <v>7</v>
      </c>
      <c r="K110" s="369" t="s">
        <v>7</v>
      </c>
      <c r="L110" s="369" t="s">
        <v>7</v>
      </c>
      <c r="M110" s="369" t="s">
        <v>7</v>
      </c>
      <c r="N110" s="373">
        <v>85.43</v>
      </c>
    </row>
    <row r="111" spans="1:14" ht="23.25">
      <c r="A111" s="942"/>
      <c r="B111" s="844"/>
      <c r="C111" s="875"/>
      <c r="D111" s="17" t="s">
        <v>14</v>
      </c>
      <c r="E111" s="594" t="s">
        <v>7</v>
      </c>
      <c r="F111" s="594" t="s">
        <v>7</v>
      </c>
      <c r="G111" s="594" t="s">
        <v>7</v>
      </c>
      <c r="H111" s="127">
        <v>130</v>
      </c>
      <c r="I111" s="594" t="s">
        <v>7</v>
      </c>
      <c r="J111" s="594" t="s">
        <v>7</v>
      </c>
      <c r="K111" s="129">
        <v>400</v>
      </c>
      <c r="L111" s="594" t="s">
        <v>7</v>
      </c>
      <c r="M111" s="129">
        <v>420</v>
      </c>
      <c r="N111" s="130">
        <v>420</v>
      </c>
    </row>
    <row r="112" spans="1:14" ht="22.5">
      <c r="A112" s="942"/>
      <c r="B112" s="844"/>
      <c r="C112" s="875"/>
      <c r="D112" s="17" t="s">
        <v>15</v>
      </c>
      <c r="E112" s="879">
        <v>0</v>
      </c>
      <c r="F112" s="879"/>
      <c r="G112" s="879"/>
      <c r="H112" s="879"/>
      <c r="I112" s="879"/>
      <c r="J112" s="879"/>
      <c r="K112" s="879"/>
      <c r="L112" s="879"/>
      <c r="M112" s="879"/>
      <c r="N112" s="880"/>
    </row>
    <row r="113" spans="1:14" ht="23.25" thickBot="1">
      <c r="A113" s="943"/>
      <c r="B113" s="845"/>
      <c r="C113" s="876"/>
      <c r="D113" s="18" t="s">
        <v>16</v>
      </c>
      <c r="E113" s="167" t="s">
        <v>7</v>
      </c>
      <c r="F113" s="167" t="s">
        <v>7</v>
      </c>
      <c r="G113" s="167" t="s">
        <v>7</v>
      </c>
      <c r="H113" s="181">
        <v>114.16</v>
      </c>
      <c r="I113" s="181">
        <v>307.79</v>
      </c>
      <c r="J113" s="180">
        <v>316.63</v>
      </c>
      <c r="K113" s="180">
        <v>316.63</v>
      </c>
      <c r="L113" s="180">
        <v>316.63</v>
      </c>
      <c r="M113" s="180">
        <v>316.63</v>
      </c>
      <c r="N113" s="182">
        <v>316.63</v>
      </c>
    </row>
    <row r="114" spans="1:14" ht="15" customHeight="1" thickBot="1">
      <c r="A114" s="915" t="s">
        <v>29</v>
      </c>
      <c r="B114" s="916"/>
      <c r="C114" s="916"/>
      <c r="D114" s="916"/>
      <c r="E114" s="916"/>
      <c r="F114" s="916"/>
      <c r="G114" s="916"/>
      <c r="H114" s="916"/>
      <c r="I114" s="916"/>
      <c r="J114" s="916"/>
      <c r="K114" s="916"/>
      <c r="L114" s="916"/>
      <c r="M114" s="916"/>
      <c r="N114" s="917"/>
    </row>
    <row r="115" spans="1:14" ht="15">
      <c r="A115" s="946" t="s">
        <v>695</v>
      </c>
      <c r="B115" s="843" t="s">
        <v>224</v>
      </c>
      <c r="C115" s="843" t="s">
        <v>72</v>
      </c>
      <c r="D115" s="16" t="s">
        <v>58</v>
      </c>
      <c r="E115" s="382">
        <v>0</v>
      </c>
      <c r="F115" s="382">
        <v>0</v>
      </c>
      <c r="G115" s="383">
        <v>0</v>
      </c>
      <c r="H115" s="374" t="s">
        <v>230</v>
      </c>
      <c r="I115" s="384" t="s">
        <v>7</v>
      </c>
      <c r="J115" s="384" t="s">
        <v>7</v>
      </c>
      <c r="K115" s="384" t="s">
        <v>7</v>
      </c>
      <c r="L115" s="384" t="s">
        <v>7</v>
      </c>
      <c r="M115" s="384" t="s">
        <v>7</v>
      </c>
      <c r="N115" s="380" t="s">
        <v>230</v>
      </c>
    </row>
    <row r="116" spans="1:14" ht="23.25">
      <c r="A116" s="947"/>
      <c r="B116" s="844"/>
      <c r="C116" s="875"/>
      <c r="D116" s="17" t="s">
        <v>14</v>
      </c>
      <c r="E116" s="381" t="s">
        <v>7</v>
      </c>
      <c r="F116" s="381" t="s">
        <v>7</v>
      </c>
      <c r="G116" s="381" t="s">
        <v>7</v>
      </c>
      <c r="H116" s="375">
        <v>37182.54</v>
      </c>
      <c r="I116" s="385" t="s">
        <v>7</v>
      </c>
      <c r="J116" s="385" t="s">
        <v>7</v>
      </c>
      <c r="K116" s="376">
        <v>2508165.24</v>
      </c>
      <c r="L116" s="385" t="s">
        <v>7</v>
      </c>
      <c r="M116" s="376">
        <v>9244410.21</v>
      </c>
      <c r="N116" s="377">
        <v>9244410.21</v>
      </c>
    </row>
    <row r="117" spans="1:14" ht="22.5">
      <c r="A117" s="947"/>
      <c r="B117" s="844"/>
      <c r="C117" s="875"/>
      <c r="D117" s="17" t="s">
        <v>15</v>
      </c>
      <c r="E117" s="949">
        <v>0</v>
      </c>
      <c r="F117" s="949"/>
      <c r="G117" s="949"/>
      <c r="H117" s="949"/>
      <c r="I117" s="949"/>
      <c r="J117" s="949"/>
      <c r="K117" s="949"/>
      <c r="L117" s="949"/>
      <c r="M117" s="949"/>
      <c r="N117" s="950"/>
    </row>
    <row r="118" spans="1:14" ht="33.75" customHeight="1" thickBot="1">
      <c r="A118" s="948"/>
      <c r="B118" s="845"/>
      <c r="C118" s="876"/>
      <c r="D118" s="18" t="s">
        <v>16</v>
      </c>
      <c r="E118" s="180" t="s">
        <v>7</v>
      </c>
      <c r="F118" s="180" t="s">
        <v>7</v>
      </c>
      <c r="G118" s="180" t="s">
        <v>7</v>
      </c>
      <c r="H118" s="180">
        <v>11545.271122320302</v>
      </c>
      <c r="I118" s="180">
        <v>1674191.672213</v>
      </c>
      <c r="J118" s="180">
        <v>21699188.7515</v>
      </c>
      <c r="K118" s="180">
        <v>21995161.38209332</v>
      </c>
      <c r="L118" s="180">
        <v>21995161.38209332</v>
      </c>
      <c r="M118" s="180">
        <v>21995161.38209332</v>
      </c>
      <c r="N118" s="182">
        <v>21995161.38209332</v>
      </c>
    </row>
    <row r="119" spans="1:14" ht="15">
      <c r="A119" s="946" t="s">
        <v>696</v>
      </c>
      <c r="B119" s="843" t="s">
        <v>252</v>
      </c>
      <c r="C119" s="843" t="s">
        <v>72</v>
      </c>
      <c r="D119" s="16" t="s">
        <v>58</v>
      </c>
      <c r="E119" s="382">
        <v>0</v>
      </c>
      <c r="F119" s="382">
        <v>0</v>
      </c>
      <c r="G119" s="383">
        <v>0</v>
      </c>
      <c r="H119" s="374" t="s">
        <v>231</v>
      </c>
      <c r="I119" s="384" t="s">
        <v>7</v>
      </c>
      <c r="J119" s="384" t="s">
        <v>7</v>
      </c>
      <c r="K119" s="384" t="s">
        <v>7</v>
      </c>
      <c r="L119" s="384" t="s">
        <v>7</v>
      </c>
      <c r="M119" s="384" t="s">
        <v>7</v>
      </c>
      <c r="N119" s="380" t="s">
        <v>231</v>
      </c>
    </row>
    <row r="120" spans="1:14" ht="23.25">
      <c r="A120" s="947"/>
      <c r="B120" s="844"/>
      <c r="C120" s="875"/>
      <c r="D120" s="17" t="s">
        <v>14</v>
      </c>
      <c r="E120" s="381" t="s">
        <v>7</v>
      </c>
      <c r="F120" s="381" t="s">
        <v>7</v>
      </c>
      <c r="G120" s="381" t="s">
        <v>7</v>
      </c>
      <c r="H120" s="375">
        <v>13552.73</v>
      </c>
      <c r="I120" s="385"/>
      <c r="J120" s="385" t="s">
        <v>7</v>
      </c>
      <c r="K120" s="376">
        <v>1178530.84</v>
      </c>
      <c r="L120" s="385"/>
      <c r="M120" s="376">
        <v>4741472.01</v>
      </c>
      <c r="N120" s="377">
        <v>4741472.01</v>
      </c>
    </row>
    <row r="121" spans="1:14" ht="22.5">
      <c r="A121" s="947"/>
      <c r="B121" s="844"/>
      <c r="C121" s="875"/>
      <c r="D121" s="17" t="s">
        <v>15</v>
      </c>
      <c r="E121" s="949">
        <v>0</v>
      </c>
      <c r="F121" s="949"/>
      <c r="G121" s="949"/>
      <c r="H121" s="949"/>
      <c r="I121" s="949"/>
      <c r="J121" s="949"/>
      <c r="K121" s="949"/>
      <c r="L121" s="949"/>
      <c r="M121" s="949"/>
      <c r="N121" s="950"/>
    </row>
    <row r="122" spans="1:14" ht="31.5" customHeight="1" thickBot="1">
      <c r="A122" s="948"/>
      <c r="B122" s="845"/>
      <c r="C122" s="876"/>
      <c r="D122" s="18" t="s">
        <v>16</v>
      </c>
      <c r="E122" s="167" t="s">
        <v>7</v>
      </c>
      <c r="F122" s="167" t="s">
        <v>7</v>
      </c>
      <c r="G122" s="180" t="s">
        <v>7</v>
      </c>
      <c r="H122" s="180">
        <v>1597.2257250945777</v>
      </c>
      <c r="I122" s="180">
        <v>713794.955863</v>
      </c>
      <c r="J122" s="180">
        <v>2802713.58133</v>
      </c>
      <c r="K122" s="180">
        <v>2850500.615384615</v>
      </c>
      <c r="L122" s="180">
        <v>2850500.615384615</v>
      </c>
      <c r="M122" s="180">
        <v>2850500.615384615</v>
      </c>
      <c r="N122" s="182">
        <v>2850500.615384615</v>
      </c>
    </row>
    <row r="123" spans="1:21" ht="14.25">
      <c r="A123" s="781" t="s">
        <v>127</v>
      </c>
      <c r="B123" s="782"/>
      <c r="C123" s="782"/>
      <c r="D123" s="782"/>
      <c r="E123" s="782"/>
      <c r="F123" s="782"/>
      <c r="G123" s="782"/>
      <c r="H123" s="782"/>
      <c r="I123" s="782"/>
      <c r="J123" s="782"/>
      <c r="K123" s="782"/>
      <c r="L123" s="782"/>
      <c r="M123" s="782"/>
      <c r="N123" s="783"/>
      <c r="O123" s="65"/>
      <c r="P123" s="65"/>
      <c r="Q123" s="65"/>
      <c r="R123" s="65"/>
      <c r="S123" s="65"/>
      <c r="T123" s="65"/>
      <c r="U123" s="65"/>
    </row>
    <row r="124" spans="1:21" ht="14.25" customHeight="1" thickBot="1">
      <c r="A124" s="784" t="s">
        <v>23</v>
      </c>
      <c r="B124" s="804"/>
      <c r="C124" s="804"/>
      <c r="D124" s="804"/>
      <c r="E124" s="804"/>
      <c r="F124" s="804"/>
      <c r="G124" s="804"/>
      <c r="H124" s="804"/>
      <c r="I124" s="804"/>
      <c r="J124" s="804"/>
      <c r="K124" s="804"/>
      <c r="L124" s="804"/>
      <c r="M124" s="804"/>
      <c r="N124" s="805"/>
      <c r="O124" s="38"/>
      <c r="P124" s="38"/>
      <c r="Q124" s="38"/>
      <c r="R124" s="38"/>
      <c r="S124" s="38"/>
      <c r="T124" s="38"/>
      <c r="U124" s="65"/>
    </row>
    <row r="125" spans="1:14" ht="15">
      <c r="A125" s="941"/>
      <c r="B125" s="843" t="s">
        <v>232</v>
      </c>
      <c r="C125" s="843" t="s">
        <v>24</v>
      </c>
      <c r="D125" s="16" t="s">
        <v>58</v>
      </c>
      <c r="E125" s="173">
        <v>0</v>
      </c>
      <c r="F125" s="173">
        <v>0</v>
      </c>
      <c r="G125" s="372">
        <v>0</v>
      </c>
      <c r="H125" s="172">
        <v>0</v>
      </c>
      <c r="I125" s="369" t="s">
        <v>7</v>
      </c>
      <c r="J125" s="369" t="s">
        <v>7</v>
      </c>
      <c r="K125" s="369" t="s">
        <v>7</v>
      </c>
      <c r="L125" s="369" t="s">
        <v>7</v>
      </c>
      <c r="M125" s="369" t="s">
        <v>7</v>
      </c>
      <c r="N125" s="175">
        <v>0</v>
      </c>
    </row>
    <row r="126" spans="1:14" ht="23.25">
      <c r="A126" s="942"/>
      <c r="B126" s="844"/>
      <c r="C126" s="875"/>
      <c r="D126" s="17" t="s">
        <v>14</v>
      </c>
      <c r="E126" s="368" t="s">
        <v>7</v>
      </c>
      <c r="F126" s="368" t="s">
        <v>7</v>
      </c>
      <c r="G126" s="368" t="s">
        <v>7</v>
      </c>
      <c r="H126" s="127">
        <v>1</v>
      </c>
      <c r="I126" s="368" t="s">
        <v>7</v>
      </c>
      <c r="J126" s="368" t="s">
        <v>7</v>
      </c>
      <c r="K126" s="129">
        <v>4</v>
      </c>
      <c r="L126" s="368" t="s">
        <v>7</v>
      </c>
      <c r="M126" s="129">
        <v>4</v>
      </c>
      <c r="N126" s="130">
        <v>4</v>
      </c>
    </row>
    <row r="127" spans="1:14" ht="22.5">
      <c r="A127" s="942"/>
      <c r="B127" s="844"/>
      <c r="C127" s="875"/>
      <c r="D127" s="17" t="s">
        <v>15</v>
      </c>
      <c r="E127" s="879">
        <v>0</v>
      </c>
      <c r="F127" s="879"/>
      <c r="G127" s="879"/>
      <c r="H127" s="879"/>
      <c r="I127" s="879"/>
      <c r="J127" s="879"/>
      <c r="K127" s="879"/>
      <c r="L127" s="879"/>
      <c r="M127" s="879"/>
      <c r="N127" s="880"/>
    </row>
    <row r="128" spans="1:14" ht="23.25" thickBot="1">
      <c r="A128" s="943"/>
      <c r="B128" s="845"/>
      <c r="C128" s="876"/>
      <c r="D128" s="18" t="s">
        <v>16</v>
      </c>
      <c r="E128" s="167" t="s">
        <v>7</v>
      </c>
      <c r="F128" s="167" t="s">
        <v>7</v>
      </c>
      <c r="G128" s="167" t="s">
        <v>7</v>
      </c>
      <c r="H128" s="167">
        <v>1</v>
      </c>
      <c r="I128" s="167">
        <v>2</v>
      </c>
      <c r="J128" s="167">
        <v>7</v>
      </c>
      <c r="K128" s="167">
        <v>8</v>
      </c>
      <c r="L128" s="167">
        <v>8</v>
      </c>
      <c r="M128" s="167">
        <v>8</v>
      </c>
      <c r="N128" s="205">
        <v>8</v>
      </c>
    </row>
    <row r="129" spans="1:14" ht="15">
      <c r="A129" s="941"/>
      <c r="B129" s="843" t="s">
        <v>128</v>
      </c>
      <c r="C129" s="843" t="s">
        <v>24</v>
      </c>
      <c r="D129" s="16" t="s">
        <v>58</v>
      </c>
      <c r="E129" s="173">
        <v>0</v>
      </c>
      <c r="F129" s="173">
        <v>0</v>
      </c>
      <c r="G129" s="372">
        <v>0</v>
      </c>
      <c r="H129" s="172">
        <v>0</v>
      </c>
      <c r="I129" s="369" t="s">
        <v>7</v>
      </c>
      <c r="J129" s="369" t="s">
        <v>7</v>
      </c>
      <c r="K129" s="369" t="s">
        <v>7</v>
      </c>
      <c r="L129" s="369" t="s">
        <v>7</v>
      </c>
      <c r="M129" s="369" t="s">
        <v>7</v>
      </c>
      <c r="N129" s="373">
        <v>0</v>
      </c>
    </row>
    <row r="130" spans="1:14" ht="23.25">
      <c r="A130" s="942"/>
      <c r="B130" s="844"/>
      <c r="C130" s="875"/>
      <c r="D130" s="17" t="s">
        <v>14</v>
      </c>
      <c r="E130" s="368" t="s">
        <v>7</v>
      </c>
      <c r="F130" s="368" t="s">
        <v>7</v>
      </c>
      <c r="G130" s="368" t="s">
        <v>7</v>
      </c>
      <c r="H130" s="127">
        <v>25</v>
      </c>
      <c r="I130" s="368" t="s">
        <v>7</v>
      </c>
      <c r="J130" s="368" t="s">
        <v>7</v>
      </c>
      <c r="K130" s="129">
        <v>100</v>
      </c>
      <c r="L130" s="368" t="s">
        <v>7</v>
      </c>
      <c r="M130" s="129">
        <v>100</v>
      </c>
      <c r="N130" s="130">
        <v>110</v>
      </c>
    </row>
    <row r="131" spans="1:14" ht="22.5">
      <c r="A131" s="942"/>
      <c r="B131" s="844"/>
      <c r="C131" s="875"/>
      <c r="D131" s="17" t="s">
        <v>15</v>
      </c>
      <c r="E131" s="879">
        <v>0</v>
      </c>
      <c r="F131" s="879"/>
      <c r="G131" s="879"/>
      <c r="H131" s="879"/>
      <c r="I131" s="879"/>
      <c r="J131" s="879"/>
      <c r="K131" s="879"/>
      <c r="L131" s="879"/>
      <c r="M131" s="879"/>
      <c r="N131" s="880"/>
    </row>
    <row r="132" spans="1:14" ht="23.25" thickBot="1">
      <c r="A132" s="943"/>
      <c r="B132" s="845"/>
      <c r="C132" s="876"/>
      <c r="D132" s="18" t="s">
        <v>16</v>
      </c>
      <c r="E132" s="167" t="s">
        <v>7</v>
      </c>
      <c r="F132" s="167" t="s">
        <v>7</v>
      </c>
      <c r="G132" s="167" t="s">
        <v>7</v>
      </c>
      <c r="H132" s="167">
        <v>0</v>
      </c>
      <c r="I132" s="167">
        <v>0</v>
      </c>
      <c r="J132" s="167">
        <v>59</v>
      </c>
      <c r="K132" s="167">
        <v>80</v>
      </c>
      <c r="L132" s="167">
        <v>80</v>
      </c>
      <c r="M132" s="167">
        <v>80</v>
      </c>
      <c r="N132" s="205">
        <v>80</v>
      </c>
    </row>
    <row r="133" spans="1:14" ht="15">
      <c r="A133" s="941"/>
      <c r="B133" s="843" t="s">
        <v>129</v>
      </c>
      <c r="C133" s="843" t="s">
        <v>24</v>
      </c>
      <c r="D133" s="16" t="s">
        <v>58</v>
      </c>
      <c r="E133" s="173">
        <v>0</v>
      </c>
      <c r="F133" s="173">
        <v>0</v>
      </c>
      <c r="G133" s="372">
        <v>0</v>
      </c>
      <c r="H133" s="172">
        <v>0</v>
      </c>
      <c r="I133" s="369" t="s">
        <v>7</v>
      </c>
      <c r="J133" s="369" t="s">
        <v>7</v>
      </c>
      <c r="K133" s="369" t="s">
        <v>7</v>
      </c>
      <c r="L133" s="369" t="s">
        <v>7</v>
      </c>
      <c r="M133" s="369" t="s">
        <v>7</v>
      </c>
      <c r="N133" s="373">
        <v>0</v>
      </c>
    </row>
    <row r="134" spans="1:14" ht="23.25">
      <c r="A134" s="942"/>
      <c r="B134" s="844"/>
      <c r="C134" s="875"/>
      <c r="D134" s="17" t="s">
        <v>14</v>
      </c>
      <c r="E134" s="368" t="s">
        <v>7</v>
      </c>
      <c r="F134" s="368" t="s">
        <v>7</v>
      </c>
      <c r="G134" s="368" t="s">
        <v>7</v>
      </c>
      <c r="H134" s="144">
        <v>1300</v>
      </c>
      <c r="I134" s="145" t="s">
        <v>7</v>
      </c>
      <c r="J134" s="145" t="s">
        <v>7</v>
      </c>
      <c r="K134" s="146">
        <v>5000</v>
      </c>
      <c r="L134" s="145" t="s">
        <v>7</v>
      </c>
      <c r="M134" s="146">
        <v>5500</v>
      </c>
      <c r="N134" s="147">
        <v>5500</v>
      </c>
    </row>
    <row r="135" spans="1:14" ht="22.5">
      <c r="A135" s="942"/>
      <c r="B135" s="844"/>
      <c r="C135" s="875"/>
      <c r="D135" s="17" t="s">
        <v>15</v>
      </c>
      <c r="E135" s="879">
        <v>0</v>
      </c>
      <c r="F135" s="879"/>
      <c r="G135" s="879"/>
      <c r="H135" s="879"/>
      <c r="I135" s="879"/>
      <c r="J135" s="879"/>
      <c r="K135" s="879"/>
      <c r="L135" s="879"/>
      <c r="M135" s="879"/>
      <c r="N135" s="880"/>
    </row>
    <row r="136" spans="1:14" ht="23.25" thickBot="1">
      <c r="A136" s="943"/>
      <c r="B136" s="845"/>
      <c r="C136" s="876"/>
      <c r="D136" s="18" t="s">
        <v>16</v>
      </c>
      <c r="E136" s="167" t="s">
        <v>7</v>
      </c>
      <c r="F136" s="167" t="s">
        <v>7</v>
      </c>
      <c r="G136" s="167" t="s">
        <v>7</v>
      </c>
      <c r="H136" s="167">
        <v>0</v>
      </c>
      <c r="I136" s="167">
        <v>0</v>
      </c>
      <c r="J136" s="167">
        <v>3232</v>
      </c>
      <c r="K136" s="169">
        <v>4956</v>
      </c>
      <c r="L136" s="169">
        <v>4956</v>
      </c>
      <c r="M136" s="169">
        <v>4956</v>
      </c>
      <c r="N136" s="362">
        <v>4956</v>
      </c>
    </row>
    <row r="137" spans="1:14" ht="15" customHeight="1">
      <c r="A137" s="951" t="s">
        <v>29</v>
      </c>
      <c r="B137" s="952"/>
      <c r="C137" s="952"/>
      <c r="D137" s="952"/>
      <c r="E137" s="952"/>
      <c r="F137" s="952"/>
      <c r="G137" s="952"/>
      <c r="H137" s="952"/>
      <c r="I137" s="952"/>
      <c r="J137" s="952"/>
      <c r="K137" s="952"/>
      <c r="L137" s="952"/>
      <c r="M137" s="952"/>
      <c r="N137" s="953"/>
    </row>
    <row r="138" spans="1:14" ht="15">
      <c r="A138" s="942"/>
      <c r="B138" s="844" t="s">
        <v>233</v>
      </c>
      <c r="C138" s="844" t="s">
        <v>12</v>
      </c>
      <c r="D138" s="17" t="s">
        <v>58</v>
      </c>
      <c r="E138" s="129">
        <v>0</v>
      </c>
      <c r="F138" s="129">
        <v>0</v>
      </c>
      <c r="G138" s="386">
        <v>0</v>
      </c>
      <c r="H138" s="387">
        <v>0</v>
      </c>
      <c r="I138" s="368" t="s">
        <v>7</v>
      </c>
      <c r="J138" s="368" t="s">
        <v>7</v>
      </c>
      <c r="K138" s="368" t="s">
        <v>7</v>
      </c>
      <c r="L138" s="368" t="s">
        <v>7</v>
      </c>
      <c r="M138" s="368" t="s">
        <v>7</v>
      </c>
      <c r="N138" s="388">
        <v>0</v>
      </c>
    </row>
    <row r="139" spans="1:14" ht="23.25">
      <c r="A139" s="942"/>
      <c r="B139" s="844"/>
      <c r="C139" s="875"/>
      <c r="D139" s="17" t="s">
        <v>14</v>
      </c>
      <c r="E139" s="368" t="s">
        <v>7</v>
      </c>
      <c r="F139" s="368" t="s">
        <v>7</v>
      </c>
      <c r="G139" s="368" t="s">
        <v>7</v>
      </c>
      <c r="H139" s="144">
        <v>20000</v>
      </c>
      <c r="I139" s="145" t="s">
        <v>7</v>
      </c>
      <c r="J139" s="145" t="s">
        <v>7</v>
      </c>
      <c r="K139" s="146">
        <v>70000</v>
      </c>
      <c r="L139" s="145" t="s">
        <v>7</v>
      </c>
      <c r="M139" s="146">
        <v>75000</v>
      </c>
      <c r="N139" s="147">
        <v>75000</v>
      </c>
    </row>
    <row r="140" spans="1:14" ht="22.5">
      <c r="A140" s="942"/>
      <c r="B140" s="844"/>
      <c r="C140" s="875"/>
      <c r="D140" s="17" t="s">
        <v>15</v>
      </c>
      <c r="E140" s="879">
        <v>0</v>
      </c>
      <c r="F140" s="879"/>
      <c r="G140" s="879"/>
      <c r="H140" s="879"/>
      <c r="I140" s="879"/>
      <c r="J140" s="879"/>
      <c r="K140" s="879"/>
      <c r="L140" s="879"/>
      <c r="M140" s="879"/>
      <c r="N140" s="880"/>
    </row>
    <row r="141" spans="1:14" ht="22.5">
      <c r="A141" s="942"/>
      <c r="B141" s="844"/>
      <c r="C141" s="875"/>
      <c r="D141" s="17" t="s">
        <v>16</v>
      </c>
      <c r="E141" s="368" t="s">
        <v>7</v>
      </c>
      <c r="F141" s="368" t="s">
        <v>7</v>
      </c>
      <c r="G141" s="368" t="s">
        <v>7</v>
      </c>
      <c r="H141" s="368">
        <v>0</v>
      </c>
      <c r="I141" s="386">
        <v>0</v>
      </c>
      <c r="J141" s="462">
        <v>1945937</v>
      </c>
      <c r="K141" s="145">
        <v>1945937</v>
      </c>
      <c r="L141" s="462">
        <v>1945937</v>
      </c>
      <c r="M141" s="145">
        <v>1945937</v>
      </c>
      <c r="N141" s="389">
        <v>1945937</v>
      </c>
    </row>
    <row r="142" spans="1:21" ht="14.25">
      <c r="A142" s="801" t="s">
        <v>130</v>
      </c>
      <c r="B142" s="802"/>
      <c r="C142" s="802"/>
      <c r="D142" s="802"/>
      <c r="E142" s="802"/>
      <c r="F142" s="802"/>
      <c r="G142" s="802"/>
      <c r="H142" s="802"/>
      <c r="I142" s="802"/>
      <c r="J142" s="802"/>
      <c r="K142" s="802"/>
      <c r="L142" s="802"/>
      <c r="M142" s="802"/>
      <c r="N142" s="803"/>
      <c r="O142" s="65"/>
      <c r="P142" s="65"/>
      <c r="Q142" s="65"/>
      <c r="R142" s="65"/>
      <c r="S142" s="65"/>
      <c r="T142" s="65"/>
      <c r="U142" s="65"/>
    </row>
    <row r="143" spans="1:21" ht="14.25" customHeight="1" thickBot="1">
      <c r="A143" s="784" t="s">
        <v>23</v>
      </c>
      <c r="B143" s="804"/>
      <c r="C143" s="804"/>
      <c r="D143" s="804"/>
      <c r="E143" s="804"/>
      <c r="F143" s="804"/>
      <c r="G143" s="804"/>
      <c r="H143" s="804"/>
      <c r="I143" s="804"/>
      <c r="J143" s="804"/>
      <c r="K143" s="804"/>
      <c r="L143" s="804"/>
      <c r="M143" s="804"/>
      <c r="N143" s="805"/>
      <c r="O143" s="38"/>
      <c r="P143" s="38"/>
      <c r="Q143" s="38"/>
      <c r="R143" s="38"/>
      <c r="S143" s="38"/>
      <c r="T143" s="38"/>
      <c r="U143" s="65"/>
    </row>
    <row r="144" spans="1:14" ht="15">
      <c r="A144" s="941"/>
      <c r="B144" s="843" t="s">
        <v>234</v>
      </c>
      <c r="C144" s="843" t="s">
        <v>24</v>
      </c>
      <c r="D144" s="16" t="s">
        <v>58</v>
      </c>
      <c r="E144" s="173">
        <v>0</v>
      </c>
      <c r="F144" s="173">
        <v>0</v>
      </c>
      <c r="G144" s="372">
        <v>0</v>
      </c>
      <c r="H144" s="172">
        <v>0</v>
      </c>
      <c r="I144" s="369" t="s">
        <v>7</v>
      </c>
      <c r="J144" s="369" t="s">
        <v>7</v>
      </c>
      <c r="K144" s="369" t="s">
        <v>7</v>
      </c>
      <c r="L144" s="369" t="s">
        <v>7</v>
      </c>
      <c r="M144" s="369" t="s">
        <v>7</v>
      </c>
      <c r="N144" s="373">
        <v>0</v>
      </c>
    </row>
    <row r="145" spans="1:14" ht="23.25">
      <c r="A145" s="942"/>
      <c r="B145" s="844"/>
      <c r="C145" s="875"/>
      <c r="D145" s="17" t="s">
        <v>14</v>
      </c>
      <c r="E145" s="368" t="s">
        <v>7</v>
      </c>
      <c r="F145" s="368" t="s">
        <v>7</v>
      </c>
      <c r="G145" s="368" t="s">
        <v>7</v>
      </c>
      <c r="H145" s="127">
        <v>1</v>
      </c>
      <c r="I145" s="368" t="s">
        <v>7</v>
      </c>
      <c r="J145" s="368" t="s">
        <v>7</v>
      </c>
      <c r="K145" s="129">
        <v>4</v>
      </c>
      <c r="L145" s="368" t="s">
        <v>7</v>
      </c>
      <c r="M145" s="129">
        <v>4</v>
      </c>
      <c r="N145" s="130">
        <v>4</v>
      </c>
    </row>
    <row r="146" spans="1:14" ht="22.5">
      <c r="A146" s="942"/>
      <c r="B146" s="844"/>
      <c r="C146" s="875"/>
      <c r="D146" s="17" t="s">
        <v>15</v>
      </c>
      <c r="E146" s="879">
        <v>0</v>
      </c>
      <c r="F146" s="879"/>
      <c r="G146" s="879"/>
      <c r="H146" s="879"/>
      <c r="I146" s="879"/>
      <c r="J146" s="879"/>
      <c r="K146" s="879"/>
      <c r="L146" s="879"/>
      <c r="M146" s="879"/>
      <c r="N146" s="880"/>
    </row>
    <row r="147" spans="1:14" ht="23.25" thickBot="1">
      <c r="A147" s="943"/>
      <c r="B147" s="845"/>
      <c r="C147" s="876"/>
      <c r="D147" s="18" t="s">
        <v>16</v>
      </c>
      <c r="E147" s="167" t="s">
        <v>7</v>
      </c>
      <c r="F147" s="167" t="s">
        <v>7</v>
      </c>
      <c r="G147" s="167" t="s">
        <v>7</v>
      </c>
      <c r="H147" s="167">
        <v>0</v>
      </c>
      <c r="I147" s="167">
        <v>1</v>
      </c>
      <c r="J147" s="167">
        <v>4</v>
      </c>
      <c r="K147" s="167">
        <v>6</v>
      </c>
      <c r="L147" s="167">
        <v>6</v>
      </c>
      <c r="M147" s="167">
        <v>6</v>
      </c>
      <c r="N147" s="205">
        <v>6</v>
      </c>
    </row>
    <row r="148" spans="1:14" ht="15">
      <c r="A148" s="941"/>
      <c r="B148" s="843" t="s">
        <v>235</v>
      </c>
      <c r="C148" s="843" t="s">
        <v>118</v>
      </c>
      <c r="D148" s="16" t="s">
        <v>58</v>
      </c>
      <c r="E148" s="173">
        <v>0</v>
      </c>
      <c r="F148" s="173">
        <v>0</v>
      </c>
      <c r="G148" s="372">
        <v>0</v>
      </c>
      <c r="H148" s="172">
        <v>0</v>
      </c>
      <c r="I148" s="369" t="s">
        <v>7</v>
      </c>
      <c r="J148" s="369" t="s">
        <v>7</v>
      </c>
      <c r="K148" s="369" t="s">
        <v>7</v>
      </c>
      <c r="L148" s="369" t="s">
        <v>7</v>
      </c>
      <c r="M148" s="369" t="s">
        <v>7</v>
      </c>
      <c r="N148" s="373">
        <v>0</v>
      </c>
    </row>
    <row r="149" spans="1:14" ht="23.25">
      <c r="A149" s="942"/>
      <c r="B149" s="844"/>
      <c r="C149" s="875"/>
      <c r="D149" s="17" t="s">
        <v>14</v>
      </c>
      <c r="E149" s="368" t="s">
        <v>7</v>
      </c>
      <c r="F149" s="368" t="s">
        <v>7</v>
      </c>
      <c r="G149" s="368" t="s">
        <v>7</v>
      </c>
      <c r="H149" s="127">
        <v>10</v>
      </c>
      <c r="I149" s="368" t="s">
        <v>7</v>
      </c>
      <c r="J149" s="368" t="s">
        <v>7</v>
      </c>
      <c r="K149" s="129">
        <v>60</v>
      </c>
      <c r="L149" s="368" t="s">
        <v>7</v>
      </c>
      <c r="M149" s="129">
        <v>60</v>
      </c>
      <c r="N149" s="130">
        <v>60</v>
      </c>
    </row>
    <row r="150" spans="1:14" ht="22.5">
      <c r="A150" s="942"/>
      <c r="B150" s="844"/>
      <c r="C150" s="875"/>
      <c r="D150" s="17" t="s">
        <v>15</v>
      </c>
      <c r="E150" s="879">
        <v>0</v>
      </c>
      <c r="F150" s="879"/>
      <c r="G150" s="879"/>
      <c r="H150" s="879"/>
      <c r="I150" s="879"/>
      <c r="J150" s="879"/>
      <c r="K150" s="879"/>
      <c r="L150" s="879"/>
      <c r="M150" s="879"/>
      <c r="N150" s="880"/>
    </row>
    <row r="151" spans="1:14" ht="23.25" thickBot="1">
      <c r="A151" s="943"/>
      <c r="B151" s="845"/>
      <c r="C151" s="876"/>
      <c r="D151" s="18" t="s">
        <v>16</v>
      </c>
      <c r="E151" s="167" t="s">
        <v>7</v>
      </c>
      <c r="F151" s="167" t="s">
        <v>7</v>
      </c>
      <c r="G151" s="167" t="s">
        <v>7</v>
      </c>
      <c r="H151" s="363">
        <v>0</v>
      </c>
      <c r="I151" s="179">
        <v>0</v>
      </c>
      <c r="J151" s="167">
        <v>4.65</v>
      </c>
      <c r="K151" s="167">
        <v>29.95</v>
      </c>
      <c r="L151" s="167">
        <v>29.95</v>
      </c>
      <c r="M151" s="167">
        <v>29.95</v>
      </c>
      <c r="N151" s="205">
        <v>29.95</v>
      </c>
    </row>
    <row r="152" spans="1:14" ht="15" customHeight="1" thickBot="1">
      <c r="A152" s="915" t="s">
        <v>29</v>
      </c>
      <c r="B152" s="916"/>
      <c r="C152" s="916"/>
      <c r="D152" s="916"/>
      <c r="E152" s="916"/>
      <c r="F152" s="916"/>
      <c r="G152" s="916"/>
      <c r="H152" s="916"/>
      <c r="I152" s="916"/>
      <c r="J152" s="916"/>
      <c r="K152" s="916"/>
      <c r="L152" s="916"/>
      <c r="M152" s="916"/>
      <c r="N152" s="917"/>
    </row>
    <row r="153" spans="1:14" ht="15">
      <c r="A153" s="946" t="s">
        <v>697</v>
      </c>
      <c r="B153" s="843" t="s">
        <v>253</v>
      </c>
      <c r="C153" s="843" t="s">
        <v>72</v>
      </c>
      <c r="D153" s="16" t="s">
        <v>58</v>
      </c>
      <c r="E153" s="173">
        <v>0</v>
      </c>
      <c r="F153" s="173">
        <v>0</v>
      </c>
      <c r="G153" s="372">
        <v>0</v>
      </c>
      <c r="H153" s="172">
        <v>0</v>
      </c>
      <c r="I153" s="390" t="s">
        <v>7</v>
      </c>
      <c r="J153" s="390" t="s">
        <v>7</v>
      </c>
      <c r="K153" s="390" t="s">
        <v>7</v>
      </c>
      <c r="L153" s="390" t="s">
        <v>7</v>
      </c>
      <c r="M153" s="390" t="s">
        <v>7</v>
      </c>
      <c r="N153" s="373">
        <v>0</v>
      </c>
    </row>
    <row r="154" spans="1:14" ht="23.25">
      <c r="A154" s="947"/>
      <c r="B154" s="844"/>
      <c r="C154" s="875"/>
      <c r="D154" s="17" t="s">
        <v>14</v>
      </c>
      <c r="E154" s="368" t="s">
        <v>7</v>
      </c>
      <c r="F154" s="368" t="s">
        <v>7</v>
      </c>
      <c r="G154" s="368" t="s">
        <v>7</v>
      </c>
      <c r="H154" s="127">
        <v>0</v>
      </c>
      <c r="I154" s="391" t="s">
        <v>7</v>
      </c>
      <c r="J154" s="391" t="s">
        <v>7</v>
      </c>
      <c r="K154" s="376">
        <v>116355</v>
      </c>
      <c r="L154" s="385" t="s">
        <v>7</v>
      </c>
      <c r="M154" s="376">
        <v>1798418</v>
      </c>
      <c r="N154" s="377">
        <v>1798418</v>
      </c>
    </row>
    <row r="155" spans="1:14" ht="22.5">
      <c r="A155" s="947"/>
      <c r="B155" s="844"/>
      <c r="C155" s="875"/>
      <c r="D155" s="17" t="s">
        <v>15</v>
      </c>
      <c r="E155" s="879">
        <v>0</v>
      </c>
      <c r="F155" s="879"/>
      <c r="G155" s="879"/>
      <c r="H155" s="879"/>
      <c r="I155" s="879"/>
      <c r="J155" s="879"/>
      <c r="K155" s="879"/>
      <c r="L155" s="879"/>
      <c r="M155" s="879"/>
      <c r="N155" s="880"/>
    </row>
    <row r="156" spans="1:14" ht="33.75" customHeight="1" thickBot="1">
      <c r="A156" s="948"/>
      <c r="B156" s="845"/>
      <c r="C156" s="876"/>
      <c r="D156" s="18" t="s">
        <v>16</v>
      </c>
      <c r="E156" s="167" t="s">
        <v>7</v>
      </c>
      <c r="F156" s="167" t="s">
        <v>7</v>
      </c>
      <c r="G156" s="167" t="s">
        <v>7</v>
      </c>
      <c r="H156" s="167">
        <v>0</v>
      </c>
      <c r="I156" s="167">
        <v>0</v>
      </c>
      <c r="J156" s="180">
        <v>467828.9</v>
      </c>
      <c r="K156" s="180">
        <v>467828.9</v>
      </c>
      <c r="L156" s="180">
        <v>467828.9</v>
      </c>
      <c r="M156" s="180">
        <v>467828.9</v>
      </c>
      <c r="N156" s="182">
        <v>467828.9</v>
      </c>
    </row>
    <row r="157" spans="1:14" ht="15">
      <c r="A157" s="946" t="s">
        <v>698</v>
      </c>
      <c r="B157" s="843" t="s">
        <v>236</v>
      </c>
      <c r="C157" s="843" t="s">
        <v>72</v>
      </c>
      <c r="D157" s="16" t="s">
        <v>58</v>
      </c>
      <c r="E157" s="173">
        <v>0</v>
      </c>
      <c r="F157" s="173">
        <v>0</v>
      </c>
      <c r="G157" s="372">
        <v>0</v>
      </c>
      <c r="H157" s="172">
        <v>0</v>
      </c>
      <c r="I157" s="390" t="s">
        <v>7</v>
      </c>
      <c r="J157" s="390" t="s">
        <v>7</v>
      </c>
      <c r="K157" s="390" t="s">
        <v>7</v>
      </c>
      <c r="L157" s="390" t="s">
        <v>7</v>
      </c>
      <c r="M157" s="390" t="s">
        <v>7</v>
      </c>
      <c r="N157" s="373">
        <v>0</v>
      </c>
    </row>
    <row r="158" spans="1:14" ht="23.25">
      <c r="A158" s="947"/>
      <c r="B158" s="844"/>
      <c r="C158" s="875"/>
      <c r="D158" s="17" t="s">
        <v>14</v>
      </c>
      <c r="E158" s="368" t="s">
        <v>7</v>
      </c>
      <c r="F158" s="368" t="s">
        <v>7</v>
      </c>
      <c r="G158" s="368" t="s">
        <v>7</v>
      </c>
      <c r="H158" s="127">
        <v>0</v>
      </c>
      <c r="I158" s="391"/>
      <c r="J158" s="391" t="s">
        <v>7</v>
      </c>
      <c r="K158" s="376">
        <v>2355</v>
      </c>
      <c r="L158" s="385"/>
      <c r="M158" s="376">
        <v>7272</v>
      </c>
      <c r="N158" s="377">
        <v>7272</v>
      </c>
    </row>
    <row r="159" spans="1:14" ht="22.5">
      <c r="A159" s="947"/>
      <c r="B159" s="844"/>
      <c r="C159" s="875"/>
      <c r="D159" s="17" t="s">
        <v>15</v>
      </c>
      <c r="E159" s="879">
        <v>0</v>
      </c>
      <c r="F159" s="879"/>
      <c r="G159" s="879"/>
      <c r="H159" s="879"/>
      <c r="I159" s="879"/>
      <c r="J159" s="879"/>
      <c r="K159" s="879"/>
      <c r="L159" s="879"/>
      <c r="M159" s="879"/>
      <c r="N159" s="880"/>
    </row>
    <row r="160" spans="1:14" ht="31.5" customHeight="1" thickBot="1">
      <c r="A160" s="948"/>
      <c r="B160" s="845"/>
      <c r="C160" s="876"/>
      <c r="D160" s="18" t="s">
        <v>16</v>
      </c>
      <c r="E160" s="167" t="s">
        <v>7</v>
      </c>
      <c r="F160" s="167" t="s">
        <v>7</v>
      </c>
      <c r="G160" s="167" t="s">
        <v>7</v>
      </c>
      <c r="H160" s="167">
        <v>0</v>
      </c>
      <c r="I160" s="179">
        <v>0</v>
      </c>
      <c r="J160" s="167">
        <v>0</v>
      </c>
      <c r="K160" s="167">
        <v>0</v>
      </c>
      <c r="L160" s="167">
        <v>0</v>
      </c>
      <c r="M160" s="167">
        <v>0</v>
      </c>
      <c r="N160" s="205">
        <v>0</v>
      </c>
    </row>
    <row r="161" spans="1:21" ht="14.25">
      <c r="A161" s="781" t="s">
        <v>131</v>
      </c>
      <c r="B161" s="782"/>
      <c r="C161" s="782"/>
      <c r="D161" s="782"/>
      <c r="E161" s="782"/>
      <c r="F161" s="782"/>
      <c r="G161" s="782"/>
      <c r="H161" s="782"/>
      <c r="I161" s="782"/>
      <c r="J161" s="782"/>
      <c r="K161" s="782"/>
      <c r="L161" s="782"/>
      <c r="M161" s="782"/>
      <c r="N161" s="783"/>
      <c r="O161" s="65"/>
      <c r="P161" s="65"/>
      <c r="Q161" s="65"/>
      <c r="R161" s="65"/>
      <c r="S161" s="65"/>
      <c r="T161" s="65"/>
      <c r="U161" s="65"/>
    </row>
    <row r="162" spans="1:21" ht="14.25" customHeight="1" thickBot="1">
      <c r="A162" s="784" t="s">
        <v>23</v>
      </c>
      <c r="B162" s="804"/>
      <c r="C162" s="804"/>
      <c r="D162" s="804"/>
      <c r="E162" s="804"/>
      <c r="F162" s="804"/>
      <c r="G162" s="804"/>
      <c r="H162" s="804"/>
      <c r="I162" s="804"/>
      <c r="J162" s="804"/>
      <c r="K162" s="804"/>
      <c r="L162" s="804"/>
      <c r="M162" s="804"/>
      <c r="N162" s="805"/>
      <c r="O162" s="38"/>
      <c r="P162" s="38"/>
      <c r="Q162" s="38"/>
      <c r="R162" s="38"/>
      <c r="S162" s="38"/>
      <c r="T162" s="38"/>
      <c r="U162" s="65"/>
    </row>
    <row r="163" spans="1:14" ht="15">
      <c r="A163" s="941"/>
      <c r="B163" s="843" t="s">
        <v>237</v>
      </c>
      <c r="C163" s="843" t="s">
        <v>24</v>
      </c>
      <c r="D163" s="16" t="s">
        <v>58</v>
      </c>
      <c r="E163" s="173">
        <v>0</v>
      </c>
      <c r="F163" s="173">
        <v>0</v>
      </c>
      <c r="G163" s="372">
        <v>0</v>
      </c>
      <c r="H163" s="172">
        <v>0</v>
      </c>
      <c r="I163" s="369" t="s">
        <v>7</v>
      </c>
      <c r="J163" s="369" t="s">
        <v>7</v>
      </c>
      <c r="K163" s="369" t="s">
        <v>7</v>
      </c>
      <c r="L163" s="369" t="s">
        <v>7</v>
      </c>
      <c r="M163" s="369" t="s">
        <v>7</v>
      </c>
      <c r="N163" s="373">
        <v>0</v>
      </c>
    </row>
    <row r="164" spans="1:14" ht="23.25">
      <c r="A164" s="942"/>
      <c r="B164" s="844"/>
      <c r="C164" s="875"/>
      <c r="D164" s="17" t="s">
        <v>14</v>
      </c>
      <c r="E164" s="368" t="s">
        <v>7</v>
      </c>
      <c r="F164" s="368" t="s">
        <v>7</v>
      </c>
      <c r="G164" s="368" t="s">
        <v>7</v>
      </c>
      <c r="H164" s="127">
        <v>0</v>
      </c>
      <c r="I164" s="368" t="s">
        <v>7</v>
      </c>
      <c r="J164" s="368" t="s">
        <v>7</v>
      </c>
      <c r="K164" s="129">
        <v>1</v>
      </c>
      <c r="L164" s="368" t="s">
        <v>7</v>
      </c>
      <c r="M164" s="129">
        <v>1</v>
      </c>
      <c r="N164" s="130">
        <v>1</v>
      </c>
    </row>
    <row r="165" spans="1:14" ht="22.5">
      <c r="A165" s="942"/>
      <c r="B165" s="844"/>
      <c r="C165" s="875"/>
      <c r="D165" s="17" t="s">
        <v>15</v>
      </c>
      <c r="E165" s="879">
        <v>0</v>
      </c>
      <c r="F165" s="879"/>
      <c r="G165" s="879"/>
      <c r="H165" s="879"/>
      <c r="I165" s="879"/>
      <c r="J165" s="879"/>
      <c r="K165" s="879"/>
      <c r="L165" s="879"/>
      <c r="M165" s="879"/>
      <c r="N165" s="880"/>
    </row>
    <row r="166" spans="1:14" ht="23.25" thickBot="1">
      <c r="A166" s="943"/>
      <c r="B166" s="845"/>
      <c r="C166" s="876"/>
      <c r="D166" s="18" t="s">
        <v>16</v>
      </c>
      <c r="E166" s="167" t="s">
        <v>7</v>
      </c>
      <c r="F166" s="167" t="s">
        <v>7</v>
      </c>
      <c r="G166" s="167" t="s">
        <v>7</v>
      </c>
      <c r="H166" s="167">
        <v>0</v>
      </c>
      <c r="I166" s="167">
        <v>0</v>
      </c>
      <c r="J166" s="167">
        <v>2</v>
      </c>
      <c r="K166" s="167">
        <v>2</v>
      </c>
      <c r="L166" s="167">
        <v>2</v>
      </c>
      <c r="M166" s="167">
        <v>2</v>
      </c>
      <c r="N166" s="205">
        <v>2</v>
      </c>
    </row>
    <row r="167" spans="1:14" ht="15">
      <c r="A167" s="941"/>
      <c r="B167" s="843" t="s">
        <v>238</v>
      </c>
      <c r="C167" s="843" t="s">
        <v>118</v>
      </c>
      <c r="D167" s="16" t="s">
        <v>58</v>
      </c>
      <c r="E167" s="173">
        <v>0</v>
      </c>
      <c r="F167" s="173">
        <v>0</v>
      </c>
      <c r="G167" s="372">
        <v>0</v>
      </c>
      <c r="H167" s="172">
        <v>0</v>
      </c>
      <c r="I167" s="369" t="s">
        <v>7</v>
      </c>
      <c r="J167" s="369" t="s">
        <v>7</v>
      </c>
      <c r="K167" s="369" t="s">
        <v>7</v>
      </c>
      <c r="L167" s="369" t="s">
        <v>7</v>
      </c>
      <c r="M167" s="369" t="s">
        <v>7</v>
      </c>
      <c r="N167" s="373">
        <v>0</v>
      </c>
    </row>
    <row r="168" spans="1:14" ht="23.25">
      <c r="A168" s="942"/>
      <c r="B168" s="844"/>
      <c r="C168" s="875"/>
      <c r="D168" s="17" t="s">
        <v>14</v>
      </c>
      <c r="E168" s="368" t="s">
        <v>7</v>
      </c>
      <c r="F168" s="368" t="s">
        <v>7</v>
      </c>
      <c r="G168" s="368" t="s">
        <v>7</v>
      </c>
      <c r="H168" s="127">
        <v>0</v>
      </c>
      <c r="I168" s="368" t="s">
        <v>7</v>
      </c>
      <c r="J168" s="368" t="s">
        <v>7</v>
      </c>
      <c r="K168" s="129">
        <v>3</v>
      </c>
      <c r="L168" s="368" t="s">
        <v>7</v>
      </c>
      <c r="M168" s="129">
        <v>3</v>
      </c>
      <c r="N168" s="130">
        <v>3</v>
      </c>
    </row>
    <row r="169" spans="1:14" ht="22.5">
      <c r="A169" s="942"/>
      <c r="B169" s="844"/>
      <c r="C169" s="875"/>
      <c r="D169" s="17" t="s">
        <v>15</v>
      </c>
      <c r="E169" s="879">
        <v>0</v>
      </c>
      <c r="F169" s="879"/>
      <c r="G169" s="879"/>
      <c r="H169" s="879"/>
      <c r="I169" s="879"/>
      <c r="J169" s="879"/>
      <c r="K169" s="879"/>
      <c r="L169" s="879"/>
      <c r="M169" s="879"/>
      <c r="N169" s="880"/>
    </row>
    <row r="170" spans="1:14" ht="23.25" thickBot="1">
      <c r="A170" s="943"/>
      <c r="B170" s="845"/>
      <c r="C170" s="876"/>
      <c r="D170" s="18" t="s">
        <v>16</v>
      </c>
      <c r="E170" s="167" t="s">
        <v>7</v>
      </c>
      <c r="F170" s="167" t="s">
        <v>7</v>
      </c>
      <c r="G170" s="167" t="s">
        <v>7</v>
      </c>
      <c r="H170" s="167">
        <v>0</v>
      </c>
      <c r="I170" s="167">
        <v>0</v>
      </c>
      <c r="J170" s="167">
        <v>2.2</v>
      </c>
      <c r="K170" s="167">
        <v>2.2</v>
      </c>
      <c r="L170" s="167">
        <v>2.2</v>
      </c>
      <c r="M170" s="167">
        <v>2.2</v>
      </c>
      <c r="N170" s="205">
        <v>2.2</v>
      </c>
    </row>
    <row r="171" spans="1:14" ht="15" customHeight="1" thickBot="1">
      <c r="A171" s="915" t="s">
        <v>29</v>
      </c>
      <c r="B171" s="916"/>
      <c r="C171" s="916"/>
      <c r="D171" s="916"/>
      <c r="E171" s="916"/>
      <c r="F171" s="916"/>
      <c r="G171" s="916"/>
      <c r="H171" s="916"/>
      <c r="I171" s="916"/>
      <c r="J171" s="916"/>
      <c r="K171" s="916"/>
      <c r="L171" s="916"/>
      <c r="M171" s="916"/>
      <c r="N171" s="917"/>
    </row>
    <row r="172" spans="1:14" ht="15">
      <c r="A172" s="941"/>
      <c r="B172" s="843" t="s">
        <v>239</v>
      </c>
      <c r="C172" s="843" t="s">
        <v>12</v>
      </c>
      <c r="D172" s="16" t="s">
        <v>58</v>
      </c>
      <c r="E172" s="79">
        <v>0</v>
      </c>
      <c r="F172" s="79">
        <v>0</v>
      </c>
      <c r="G172" s="98">
        <v>0</v>
      </c>
      <c r="H172" s="96">
        <v>0</v>
      </c>
      <c r="I172" s="95" t="s">
        <v>7</v>
      </c>
      <c r="J172" s="95" t="s">
        <v>7</v>
      </c>
      <c r="K172" s="95" t="s">
        <v>7</v>
      </c>
      <c r="L172" s="95" t="s">
        <v>7</v>
      </c>
      <c r="M172" s="95" t="s">
        <v>7</v>
      </c>
      <c r="N172" s="99">
        <v>0</v>
      </c>
    </row>
    <row r="173" spans="1:14" ht="23.25">
      <c r="A173" s="942"/>
      <c r="B173" s="844"/>
      <c r="C173" s="875"/>
      <c r="D173" s="17" t="s">
        <v>14</v>
      </c>
      <c r="E173" s="196" t="s">
        <v>7</v>
      </c>
      <c r="F173" s="196" t="s">
        <v>7</v>
      </c>
      <c r="G173" s="196" t="s">
        <v>7</v>
      </c>
      <c r="H173" s="100">
        <v>20000</v>
      </c>
      <c r="I173" s="199" t="s">
        <v>7</v>
      </c>
      <c r="J173" s="199" t="s">
        <v>7</v>
      </c>
      <c r="K173" s="101">
        <v>150000</v>
      </c>
      <c r="L173" s="199" t="s">
        <v>7</v>
      </c>
      <c r="M173" s="101">
        <v>160000</v>
      </c>
      <c r="N173" s="102">
        <v>160000</v>
      </c>
    </row>
    <row r="174" spans="1:14" ht="22.5">
      <c r="A174" s="942"/>
      <c r="B174" s="844"/>
      <c r="C174" s="875"/>
      <c r="D174" s="17" t="s">
        <v>15</v>
      </c>
      <c r="E174" s="877">
        <v>0</v>
      </c>
      <c r="F174" s="877"/>
      <c r="G174" s="877"/>
      <c r="H174" s="877"/>
      <c r="I174" s="877"/>
      <c r="J174" s="877"/>
      <c r="K174" s="877"/>
      <c r="L174" s="877"/>
      <c r="M174" s="877"/>
      <c r="N174" s="878"/>
    </row>
    <row r="175" spans="1:14" ht="23.25" thickBot="1">
      <c r="A175" s="943"/>
      <c r="B175" s="845"/>
      <c r="C175" s="876"/>
      <c r="D175" s="18" t="s">
        <v>16</v>
      </c>
      <c r="E175" s="84" t="s">
        <v>7</v>
      </c>
      <c r="F175" s="84" t="s">
        <v>7</v>
      </c>
      <c r="G175" s="84" t="s">
        <v>7</v>
      </c>
      <c r="H175" s="84">
        <v>0</v>
      </c>
      <c r="I175" s="166">
        <v>0</v>
      </c>
      <c r="J175" s="94">
        <v>546000</v>
      </c>
      <c r="K175" s="94">
        <v>546000</v>
      </c>
      <c r="L175" s="94">
        <v>546000</v>
      </c>
      <c r="M175" s="94">
        <v>546000</v>
      </c>
      <c r="N175" s="362">
        <v>546000</v>
      </c>
    </row>
    <row r="176" spans="1:14" ht="15" thickBot="1">
      <c r="A176" s="907" t="s">
        <v>110</v>
      </c>
      <c r="B176" s="908"/>
      <c r="C176" s="908"/>
      <c r="D176" s="908"/>
      <c r="E176" s="954" t="s">
        <v>256</v>
      </c>
      <c r="F176" s="955"/>
      <c r="G176" s="955"/>
      <c r="H176" s="955"/>
      <c r="I176" s="955"/>
      <c r="J176" s="955"/>
      <c r="K176" s="955"/>
      <c r="L176" s="955"/>
      <c r="M176" s="955"/>
      <c r="N176" s="956"/>
    </row>
  </sheetData>
  <sheetProtection/>
  <mergeCells count="174">
    <mergeCell ref="A176:D176"/>
    <mergeCell ref="E176:N176"/>
    <mergeCell ref="A171:N171"/>
    <mergeCell ref="A172:A175"/>
    <mergeCell ref="B172:B175"/>
    <mergeCell ref="C172:C175"/>
    <mergeCell ref="E174:N174"/>
    <mergeCell ref="A59:A62"/>
    <mergeCell ref="B59:B62"/>
    <mergeCell ref="C59:C62"/>
    <mergeCell ref="E61:N61"/>
    <mergeCell ref="A63:A66"/>
    <mergeCell ref="B63:B66"/>
    <mergeCell ref="C63:C66"/>
    <mergeCell ref="E65:N65"/>
    <mergeCell ref="A161:N161"/>
    <mergeCell ref="A162:N162"/>
    <mergeCell ref="A163:A166"/>
    <mergeCell ref="B163:B166"/>
    <mergeCell ref="C163:C166"/>
    <mergeCell ref="E165:N165"/>
    <mergeCell ref="A167:A170"/>
    <mergeCell ref="B167:B170"/>
    <mergeCell ref="A148:A151"/>
    <mergeCell ref="B148:B151"/>
    <mergeCell ref="C148:C151"/>
    <mergeCell ref="E150:N150"/>
    <mergeCell ref="C167:C170"/>
    <mergeCell ref="E169:N169"/>
    <mergeCell ref="A152:N152"/>
    <mergeCell ref="A153:A156"/>
    <mergeCell ref="B153:B156"/>
    <mergeCell ref="C153:C156"/>
    <mergeCell ref="E155:N155"/>
    <mergeCell ref="A157:A160"/>
    <mergeCell ref="B157:B160"/>
    <mergeCell ref="C157:C160"/>
    <mergeCell ref="E159:N159"/>
    <mergeCell ref="A137:N137"/>
    <mergeCell ref="A138:A141"/>
    <mergeCell ref="B138:B141"/>
    <mergeCell ref="C138:C141"/>
    <mergeCell ref="E140:N140"/>
    <mergeCell ref="A142:N142"/>
    <mergeCell ref="A143:N143"/>
    <mergeCell ref="A144:A147"/>
    <mergeCell ref="B144:B147"/>
    <mergeCell ref="C144:C147"/>
    <mergeCell ref="E146:N146"/>
    <mergeCell ref="A125:A128"/>
    <mergeCell ref="B125:B128"/>
    <mergeCell ref="C125:C128"/>
    <mergeCell ref="E127:N127"/>
    <mergeCell ref="A129:A132"/>
    <mergeCell ref="B129:B132"/>
    <mergeCell ref="C129:C132"/>
    <mergeCell ref="E131:N131"/>
    <mergeCell ref="A133:A136"/>
    <mergeCell ref="B133:B136"/>
    <mergeCell ref="C133:C136"/>
    <mergeCell ref="E135:N135"/>
    <mergeCell ref="A119:A122"/>
    <mergeCell ref="B119:B122"/>
    <mergeCell ref="C119:C122"/>
    <mergeCell ref="E121:N121"/>
    <mergeCell ref="A110:A113"/>
    <mergeCell ref="B110:B113"/>
    <mergeCell ref="C110:C113"/>
    <mergeCell ref="A123:N123"/>
    <mergeCell ref="A124:N124"/>
    <mergeCell ref="A96:A99"/>
    <mergeCell ref="B96:B99"/>
    <mergeCell ref="C96:C99"/>
    <mergeCell ref="E98:N98"/>
    <mergeCell ref="A100:N100"/>
    <mergeCell ref="E112:N112"/>
    <mergeCell ref="A114:N114"/>
    <mergeCell ref="A115:A118"/>
    <mergeCell ref="B115:B118"/>
    <mergeCell ref="C115:C118"/>
    <mergeCell ref="E117:N117"/>
    <mergeCell ref="A101:N101"/>
    <mergeCell ref="A102:A105"/>
    <mergeCell ref="B102:B105"/>
    <mergeCell ref="C102:C105"/>
    <mergeCell ref="E104:N104"/>
    <mergeCell ref="A106:A109"/>
    <mergeCell ref="B106:B109"/>
    <mergeCell ref="C106:C109"/>
    <mergeCell ref="E108:N108"/>
    <mergeCell ref="A87:A90"/>
    <mergeCell ref="B87:B90"/>
    <mergeCell ref="C87:C90"/>
    <mergeCell ref="E89:N89"/>
    <mergeCell ref="A91:N91"/>
    <mergeCell ref="A92:A95"/>
    <mergeCell ref="B92:B95"/>
    <mergeCell ref="C92:C95"/>
    <mergeCell ref="E94:N94"/>
    <mergeCell ref="B55:B58"/>
    <mergeCell ref="C55:C58"/>
    <mergeCell ref="E57:N57"/>
    <mergeCell ref="B67:B70"/>
    <mergeCell ref="C67:C70"/>
    <mergeCell ref="E69:N69"/>
    <mergeCell ref="A83:A86"/>
    <mergeCell ref="B83:B86"/>
    <mergeCell ref="C83:C86"/>
    <mergeCell ref="E85:N85"/>
    <mergeCell ref="A75:N75"/>
    <mergeCell ref="A77:N77"/>
    <mergeCell ref="A78:N78"/>
    <mergeCell ref="A79:A82"/>
    <mergeCell ref="B79:B82"/>
    <mergeCell ref="C79:C82"/>
    <mergeCell ref="E81:N81"/>
    <mergeCell ref="B71:B74"/>
    <mergeCell ref="C71:C74"/>
    <mergeCell ref="E73:N73"/>
    <mergeCell ref="A22:A25"/>
    <mergeCell ref="A26:A29"/>
    <mergeCell ref="A30:A33"/>
    <mergeCell ref="A34:A37"/>
    <mergeCell ref="A38:A41"/>
    <mergeCell ref="A42:A45"/>
    <mergeCell ref="A55:A58"/>
    <mergeCell ref="A67:A70"/>
    <mergeCell ref="A71:A74"/>
    <mergeCell ref="B6:B9"/>
    <mergeCell ref="C6:C9"/>
    <mergeCell ref="E8:N8"/>
    <mergeCell ref="O1:U1"/>
    <mergeCell ref="A4:N4"/>
    <mergeCell ref="A5:N5"/>
    <mergeCell ref="A6:A9"/>
    <mergeCell ref="B18:B21"/>
    <mergeCell ref="C18:C21"/>
    <mergeCell ref="E20:N20"/>
    <mergeCell ref="A10:A13"/>
    <mergeCell ref="A14:A17"/>
    <mergeCell ref="A18:A21"/>
    <mergeCell ref="B22:B25"/>
    <mergeCell ref="C22:C25"/>
    <mergeCell ref="E24:N24"/>
    <mergeCell ref="B10:B13"/>
    <mergeCell ref="C10:C13"/>
    <mergeCell ref="E12:N12"/>
    <mergeCell ref="B14:B17"/>
    <mergeCell ref="C14:C17"/>
    <mergeCell ref="E16:N16"/>
    <mergeCell ref="B34:B37"/>
    <mergeCell ref="C34:C37"/>
    <mergeCell ref="E36:N36"/>
    <mergeCell ref="B38:B41"/>
    <mergeCell ref="C38:C41"/>
    <mergeCell ref="E40:N40"/>
    <mergeCell ref="B26:B29"/>
    <mergeCell ref="C26:C29"/>
    <mergeCell ref="E28:N28"/>
    <mergeCell ref="B30:B33"/>
    <mergeCell ref="C30:C33"/>
    <mergeCell ref="E32:N32"/>
    <mergeCell ref="B51:B54"/>
    <mergeCell ref="C51:C54"/>
    <mergeCell ref="E53:N53"/>
    <mergeCell ref="B42:B45"/>
    <mergeCell ref="C42:C45"/>
    <mergeCell ref="E44:N44"/>
    <mergeCell ref="B46:B49"/>
    <mergeCell ref="C46:C49"/>
    <mergeCell ref="E48:N48"/>
    <mergeCell ref="A50:N50"/>
    <mergeCell ref="A46:A49"/>
    <mergeCell ref="A51:A54"/>
  </mergeCells>
  <printOptions horizontalCentered="1"/>
  <pageMargins left="0.1968503937007874" right="0.15748031496062992" top="0.44" bottom="0.37"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X79"/>
  <sheetViews>
    <sheetView zoomScalePageLayoutView="0" workbookViewId="0" topLeftCell="A73">
      <selection activeCell="B23" sqref="B23:B26"/>
    </sheetView>
  </sheetViews>
  <sheetFormatPr defaultColWidth="8.796875" defaultRowHeight="14.25"/>
  <cols>
    <col min="1" max="1" width="9" style="55" customWidth="1"/>
    <col min="2" max="2" width="10.69921875" style="55" customWidth="1"/>
    <col min="3" max="3" width="7.09765625" style="55" customWidth="1"/>
    <col min="4" max="4" width="9" style="55" customWidth="1"/>
    <col min="5" max="5" width="8.19921875" style="55" bestFit="1" customWidth="1"/>
    <col min="6" max="6" width="8.19921875" style="56" bestFit="1" customWidth="1"/>
    <col min="7" max="7" width="8.19921875" style="55" bestFit="1" customWidth="1"/>
    <col min="8" max="8" width="8.19921875" style="57" bestFit="1" customWidth="1"/>
    <col min="9" max="9" width="8.19921875" style="55" bestFit="1" customWidth="1"/>
    <col min="10" max="10" width="8.09765625" style="55" bestFit="1" customWidth="1"/>
    <col min="11" max="11" width="8.8984375" style="55" bestFit="1" customWidth="1"/>
    <col min="12" max="12" width="8.09765625" style="55" bestFit="1" customWidth="1"/>
    <col min="13" max="14" width="8.8984375" style="55" bestFit="1" customWidth="1"/>
    <col min="15" max="16384" width="9" style="55" customWidth="1"/>
  </cols>
  <sheetData>
    <row r="1" spans="1:10" ht="15.75">
      <c r="A1" s="286" t="s">
        <v>495</v>
      </c>
      <c r="B1" s="203"/>
      <c r="C1" s="203"/>
      <c r="D1" s="203"/>
      <c r="E1" s="203"/>
      <c r="F1" s="203"/>
      <c r="G1" s="203"/>
      <c r="H1" s="203"/>
      <c r="I1" s="203"/>
      <c r="J1" s="75"/>
    </row>
    <row r="2" spans="1:24" ht="16.5" thickBot="1">
      <c r="A2" s="288" t="s">
        <v>260</v>
      </c>
      <c r="P2" s="937"/>
      <c r="Q2" s="937"/>
      <c r="R2" s="937"/>
      <c r="S2" s="937"/>
      <c r="T2" s="937"/>
      <c r="U2" s="937"/>
      <c r="V2" s="937"/>
      <c r="W2" s="937"/>
      <c r="X2" s="937"/>
    </row>
    <row r="3" spans="1:14" ht="22.5">
      <c r="A3" s="44" t="s">
        <v>54</v>
      </c>
      <c r="B3" s="32" t="s">
        <v>0</v>
      </c>
      <c r="C3" s="32" t="s">
        <v>1</v>
      </c>
      <c r="D3" s="32" t="s">
        <v>2</v>
      </c>
      <c r="E3" s="32">
        <v>2007</v>
      </c>
      <c r="F3" s="32">
        <v>2008</v>
      </c>
      <c r="G3" s="32">
        <v>2009</v>
      </c>
      <c r="H3" s="33">
        <v>2010</v>
      </c>
      <c r="I3" s="32">
        <v>2011</v>
      </c>
      <c r="J3" s="32">
        <v>2012</v>
      </c>
      <c r="K3" s="32">
        <v>2013</v>
      </c>
      <c r="L3" s="32">
        <v>2014</v>
      </c>
      <c r="M3" s="32">
        <v>2015</v>
      </c>
      <c r="N3" s="34" t="s">
        <v>3</v>
      </c>
    </row>
    <row r="4" spans="1:14" ht="15.75" customHeight="1">
      <c r="A4" s="938" t="s">
        <v>132</v>
      </c>
      <c r="B4" s="939"/>
      <c r="C4" s="939"/>
      <c r="D4" s="939"/>
      <c r="E4" s="939"/>
      <c r="F4" s="939"/>
      <c r="G4" s="939"/>
      <c r="H4" s="939"/>
      <c r="I4" s="939"/>
      <c r="J4" s="939"/>
      <c r="K4" s="939"/>
      <c r="L4" s="939"/>
      <c r="M4" s="939"/>
      <c r="N4" s="940"/>
    </row>
    <row r="5" spans="1:14" ht="15" thickBot="1">
      <c r="A5" s="912" t="s">
        <v>23</v>
      </c>
      <c r="B5" s="913"/>
      <c r="C5" s="913"/>
      <c r="D5" s="913"/>
      <c r="E5" s="913"/>
      <c r="F5" s="913"/>
      <c r="G5" s="913"/>
      <c r="H5" s="913"/>
      <c r="I5" s="913"/>
      <c r="J5" s="913"/>
      <c r="K5" s="913"/>
      <c r="L5" s="913"/>
      <c r="M5" s="913"/>
      <c r="N5" s="914"/>
    </row>
    <row r="6" spans="1:14" ht="15">
      <c r="A6" s="863"/>
      <c r="B6" s="833" t="s">
        <v>133</v>
      </c>
      <c r="C6" s="843" t="s">
        <v>24</v>
      </c>
      <c r="D6" s="16" t="s">
        <v>58</v>
      </c>
      <c r="E6" s="79">
        <v>0</v>
      </c>
      <c r="F6" s="79">
        <v>0</v>
      </c>
      <c r="G6" s="95">
        <v>0</v>
      </c>
      <c r="H6" s="96">
        <v>0</v>
      </c>
      <c r="I6" s="95" t="s">
        <v>7</v>
      </c>
      <c r="J6" s="95" t="s">
        <v>7</v>
      </c>
      <c r="K6" s="95" t="s">
        <v>7</v>
      </c>
      <c r="L6" s="95" t="s">
        <v>7</v>
      </c>
      <c r="M6" s="95" t="s">
        <v>7</v>
      </c>
      <c r="N6" s="80">
        <v>0</v>
      </c>
    </row>
    <row r="7" spans="1:14" ht="23.25">
      <c r="A7" s="864"/>
      <c r="B7" s="834"/>
      <c r="C7" s="875"/>
      <c r="D7" s="17" t="s">
        <v>14</v>
      </c>
      <c r="E7" s="467" t="s">
        <v>7</v>
      </c>
      <c r="F7" s="467" t="s">
        <v>7</v>
      </c>
      <c r="G7" s="467" t="s">
        <v>7</v>
      </c>
      <c r="H7" s="127">
        <v>4</v>
      </c>
      <c r="I7" s="467" t="s">
        <v>7</v>
      </c>
      <c r="J7" s="467" t="s">
        <v>7</v>
      </c>
      <c r="K7" s="129">
        <v>30</v>
      </c>
      <c r="L7" s="467" t="s">
        <v>7</v>
      </c>
      <c r="M7" s="129">
        <v>32</v>
      </c>
      <c r="N7" s="130">
        <v>32</v>
      </c>
    </row>
    <row r="8" spans="1:14" ht="22.5">
      <c r="A8" s="864"/>
      <c r="B8" s="834"/>
      <c r="C8" s="875"/>
      <c r="D8" s="17" t="s">
        <v>15</v>
      </c>
      <c r="E8" s="879">
        <v>0</v>
      </c>
      <c r="F8" s="879"/>
      <c r="G8" s="879"/>
      <c r="H8" s="879"/>
      <c r="I8" s="879"/>
      <c r="J8" s="879"/>
      <c r="K8" s="879"/>
      <c r="L8" s="879"/>
      <c r="M8" s="879"/>
      <c r="N8" s="880"/>
    </row>
    <row r="9" spans="1:14" ht="23.25" thickBot="1">
      <c r="A9" s="865"/>
      <c r="B9" s="835"/>
      <c r="C9" s="876"/>
      <c r="D9" s="18" t="s">
        <v>16</v>
      </c>
      <c r="E9" s="167" t="s">
        <v>7</v>
      </c>
      <c r="F9" s="167" t="s">
        <v>7</v>
      </c>
      <c r="G9" s="167" t="s">
        <v>7</v>
      </c>
      <c r="H9" s="167">
        <v>1</v>
      </c>
      <c r="I9" s="167">
        <v>7</v>
      </c>
      <c r="J9" s="167">
        <v>9</v>
      </c>
      <c r="K9" s="167">
        <v>9</v>
      </c>
      <c r="L9" s="167">
        <v>9</v>
      </c>
      <c r="M9" s="167">
        <v>9</v>
      </c>
      <c r="N9" s="205">
        <v>9</v>
      </c>
    </row>
    <row r="10" spans="1:14" ht="15">
      <c r="A10" s="863"/>
      <c r="B10" s="833" t="s">
        <v>134</v>
      </c>
      <c r="C10" s="843" t="s">
        <v>24</v>
      </c>
      <c r="D10" s="16" t="s">
        <v>58</v>
      </c>
      <c r="E10" s="173">
        <v>0</v>
      </c>
      <c r="F10" s="173">
        <v>0</v>
      </c>
      <c r="G10" s="369">
        <v>0</v>
      </c>
      <c r="H10" s="172">
        <v>1</v>
      </c>
      <c r="I10" s="369" t="s">
        <v>7</v>
      </c>
      <c r="J10" s="369" t="s">
        <v>7</v>
      </c>
      <c r="K10" s="369" t="s">
        <v>7</v>
      </c>
      <c r="L10" s="369" t="s">
        <v>7</v>
      </c>
      <c r="M10" s="369" t="s">
        <v>7</v>
      </c>
      <c r="N10" s="175">
        <v>1</v>
      </c>
    </row>
    <row r="11" spans="1:14" ht="23.25">
      <c r="A11" s="864"/>
      <c r="B11" s="834"/>
      <c r="C11" s="875"/>
      <c r="D11" s="17" t="s">
        <v>14</v>
      </c>
      <c r="E11" s="467" t="s">
        <v>7</v>
      </c>
      <c r="F11" s="467" t="s">
        <v>7</v>
      </c>
      <c r="G11" s="467" t="s">
        <v>7</v>
      </c>
      <c r="H11" s="127">
        <v>3</v>
      </c>
      <c r="I11" s="467" t="s">
        <v>7</v>
      </c>
      <c r="J11" s="467" t="s">
        <v>7</v>
      </c>
      <c r="K11" s="129">
        <v>15</v>
      </c>
      <c r="L11" s="467" t="s">
        <v>7</v>
      </c>
      <c r="M11" s="129">
        <v>15</v>
      </c>
      <c r="N11" s="130">
        <v>15</v>
      </c>
    </row>
    <row r="12" spans="1:14" ht="22.5">
      <c r="A12" s="864"/>
      <c r="B12" s="834"/>
      <c r="C12" s="875"/>
      <c r="D12" s="17" t="s">
        <v>15</v>
      </c>
      <c r="E12" s="879">
        <v>0</v>
      </c>
      <c r="F12" s="879"/>
      <c r="G12" s="879"/>
      <c r="H12" s="879"/>
      <c r="I12" s="879"/>
      <c r="J12" s="879"/>
      <c r="K12" s="879"/>
      <c r="L12" s="879"/>
      <c r="M12" s="879"/>
      <c r="N12" s="880"/>
    </row>
    <row r="13" spans="1:14" ht="23.25" thickBot="1">
      <c r="A13" s="865"/>
      <c r="B13" s="835"/>
      <c r="C13" s="876"/>
      <c r="D13" s="18" t="s">
        <v>16</v>
      </c>
      <c r="E13" s="167" t="s">
        <v>7</v>
      </c>
      <c r="F13" s="167" t="s">
        <v>7</v>
      </c>
      <c r="G13" s="167" t="s">
        <v>7</v>
      </c>
      <c r="H13" s="167">
        <v>1</v>
      </c>
      <c r="I13" s="167">
        <v>3</v>
      </c>
      <c r="J13" s="167">
        <v>5</v>
      </c>
      <c r="K13" s="167">
        <v>5</v>
      </c>
      <c r="L13" s="167">
        <v>6</v>
      </c>
      <c r="M13" s="167">
        <v>6</v>
      </c>
      <c r="N13" s="205">
        <v>6</v>
      </c>
    </row>
    <row r="14" spans="1:14" ht="15" thickBot="1">
      <c r="A14" s="915" t="s">
        <v>29</v>
      </c>
      <c r="B14" s="916"/>
      <c r="C14" s="916"/>
      <c r="D14" s="916"/>
      <c r="E14" s="916"/>
      <c r="F14" s="916"/>
      <c r="G14" s="916"/>
      <c r="H14" s="916"/>
      <c r="I14" s="916"/>
      <c r="J14" s="916"/>
      <c r="K14" s="916"/>
      <c r="L14" s="916"/>
      <c r="M14" s="916"/>
      <c r="N14" s="917"/>
    </row>
    <row r="15" spans="1:14" ht="15">
      <c r="A15" s="863"/>
      <c r="B15" s="833" t="s">
        <v>135</v>
      </c>
      <c r="C15" s="843" t="s">
        <v>73</v>
      </c>
      <c r="D15" s="16" t="s">
        <v>58</v>
      </c>
      <c r="E15" s="173">
        <v>0</v>
      </c>
      <c r="F15" s="173">
        <v>0</v>
      </c>
      <c r="G15" s="369">
        <v>0</v>
      </c>
      <c r="H15" s="172">
        <v>0</v>
      </c>
      <c r="I15" s="369" t="s">
        <v>7</v>
      </c>
      <c r="J15" s="369" t="s">
        <v>7</v>
      </c>
      <c r="K15" s="369" t="s">
        <v>7</v>
      </c>
      <c r="L15" s="369" t="s">
        <v>7</v>
      </c>
      <c r="M15" s="369" t="s">
        <v>7</v>
      </c>
      <c r="N15" s="175">
        <v>0</v>
      </c>
    </row>
    <row r="16" spans="1:14" ht="23.25">
      <c r="A16" s="864"/>
      <c r="B16" s="834"/>
      <c r="C16" s="875"/>
      <c r="D16" s="17" t="s">
        <v>14</v>
      </c>
      <c r="E16" s="467" t="s">
        <v>7</v>
      </c>
      <c r="F16" s="467" t="s">
        <v>7</v>
      </c>
      <c r="G16" s="467" t="s">
        <v>7</v>
      </c>
      <c r="H16" s="127">
        <v>3</v>
      </c>
      <c r="I16" s="467" t="s">
        <v>7</v>
      </c>
      <c r="J16" s="467" t="s">
        <v>7</v>
      </c>
      <c r="K16" s="129">
        <v>23</v>
      </c>
      <c r="L16" s="467" t="s">
        <v>7</v>
      </c>
      <c r="M16" s="129">
        <v>25</v>
      </c>
      <c r="N16" s="130">
        <v>25</v>
      </c>
    </row>
    <row r="17" spans="1:14" ht="22.5">
      <c r="A17" s="864"/>
      <c r="B17" s="834"/>
      <c r="C17" s="875"/>
      <c r="D17" s="17" t="s">
        <v>15</v>
      </c>
      <c r="E17" s="879">
        <v>0</v>
      </c>
      <c r="F17" s="879"/>
      <c r="G17" s="879"/>
      <c r="H17" s="879"/>
      <c r="I17" s="879"/>
      <c r="J17" s="879"/>
      <c r="K17" s="879"/>
      <c r="L17" s="879"/>
      <c r="M17" s="879"/>
      <c r="N17" s="880"/>
    </row>
    <row r="18" spans="1:14" ht="25.5" customHeight="1" thickBot="1">
      <c r="A18" s="865"/>
      <c r="B18" s="835"/>
      <c r="C18" s="876"/>
      <c r="D18" s="18" t="s">
        <v>16</v>
      </c>
      <c r="E18" s="167" t="s">
        <v>7</v>
      </c>
      <c r="F18" s="167" t="s">
        <v>7</v>
      </c>
      <c r="G18" s="167" t="s">
        <v>7</v>
      </c>
      <c r="H18" s="167">
        <v>0.27</v>
      </c>
      <c r="I18" s="167">
        <v>11.6</v>
      </c>
      <c r="J18" s="167">
        <v>25.11</v>
      </c>
      <c r="K18" s="167">
        <v>25.11</v>
      </c>
      <c r="L18" s="167">
        <v>25.11</v>
      </c>
      <c r="M18" s="167">
        <v>25.11</v>
      </c>
      <c r="N18" s="205">
        <v>25.11</v>
      </c>
    </row>
    <row r="19" spans="1:14" ht="15">
      <c r="A19" s="863"/>
      <c r="B19" s="833" t="s">
        <v>136</v>
      </c>
      <c r="C19" s="843" t="s">
        <v>12</v>
      </c>
      <c r="D19" s="16" t="s">
        <v>58</v>
      </c>
      <c r="E19" s="173">
        <v>0</v>
      </c>
      <c r="F19" s="173">
        <v>0</v>
      </c>
      <c r="G19" s="369">
        <v>0</v>
      </c>
      <c r="H19" s="370">
        <v>2898</v>
      </c>
      <c r="I19" s="371" t="s">
        <v>7</v>
      </c>
      <c r="J19" s="371" t="s">
        <v>7</v>
      </c>
      <c r="K19" s="371" t="s">
        <v>7</v>
      </c>
      <c r="L19" s="371" t="s">
        <v>7</v>
      </c>
      <c r="M19" s="371" t="s">
        <v>7</v>
      </c>
      <c r="N19" s="365">
        <v>2898</v>
      </c>
    </row>
    <row r="20" spans="1:14" ht="23.25">
      <c r="A20" s="864"/>
      <c r="B20" s="834"/>
      <c r="C20" s="875"/>
      <c r="D20" s="17" t="s">
        <v>14</v>
      </c>
      <c r="E20" s="467" t="s">
        <v>7</v>
      </c>
      <c r="F20" s="467" t="s">
        <v>7</v>
      </c>
      <c r="G20" s="467" t="s">
        <v>7</v>
      </c>
      <c r="H20" s="144">
        <v>15000</v>
      </c>
      <c r="I20" s="469" t="s">
        <v>7</v>
      </c>
      <c r="J20" s="469" t="s">
        <v>7</v>
      </c>
      <c r="K20" s="146">
        <v>89000</v>
      </c>
      <c r="L20" s="469" t="s">
        <v>7</v>
      </c>
      <c r="M20" s="146">
        <v>90000</v>
      </c>
      <c r="N20" s="147">
        <v>90000</v>
      </c>
    </row>
    <row r="21" spans="1:14" ht="22.5">
      <c r="A21" s="864"/>
      <c r="B21" s="834"/>
      <c r="C21" s="875"/>
      <c r="D21" s="17" t="s">
        <v>15</v>
      </c>
      <c r="E21" s="879">
        <v>0</v>
      </c>
      <c r="F21" s="879"/>
      <c r="G21" s="879"/>
      <c r="H21" s="879"/>
      <c r="I21" s="879"/>
      <c r="J21" s="879"/>
      <c r="K21" s="879"/>
      <c r="L21" s="879"/>
      <c r="M21" s="879"/>
      <c r="N21" s="880"/>
    </row>
    <row r="22" spans="1:14" ht="23.25" customHeight="1" thickBot="1">
      <c r="A22" s="865"/>
      <c r="B22" s="835"/>
      <c r="C22" s="876"/>
      <c r="D22" s="18" t="s">
        <v>16</v>
      </c>
      <c r="E22" s="167" t="s">
        <v>7</v>
      </c>
      <c r="F22" s="167" t="s">
        <v>7</v>
      </c>
      <c r="G22" s="167" t="s">
        <v>7</v>
      </c>
      <c r="H22" s="167">
        <v>0</v>
      </c>
      <c r="I22" s="169">
        <v>13738</v>
      </c>
      <c r="J22" s="169">
        <v>30111</v>
      </c>
      <c r="K22" s="169">
        <v>30111</v>
      </c>
      <c r="L22" s="169">
        <v>31490</v>
      </c>
      <c r="M22" s="169">
        <v>31490</v>
      </c>
      <c r="N22" s="362">
        <v>31490</v>
      </c>
    </row>
    <row r="23" spans="1:14" ht="15">
      <c r="A23" s="863"/>
      <c r="B23" s="833" t="s">
        <v>137</v>
      </c>
      <c r="C23" s="843" t="s">
        <v>12</v>
      </c>
      <c r="D23" s="16" t="s">
        <v>58</v>
      </c>
      <c r="E23" s="173">
        <v>0</v>
      </c>
      <c r="F23" s="173">
        <v>0</v>
      </c>
      <c r="G23" s="369">
        <v>0</v>
      </c>
      <c r="H23" s="172">
        <v>1108</v>
      </c>
      <c r="I23" s="369" t="s">
        <v>7</v>
      </c>
      <c r="J23" s="369" t="s">
        <v>7</v>
      </c>
      <c r="K23" s="369" t="s">
        <v>7</v>
      </c>
      <c r="L23" s="369" t="s">
        <v>7</v>
      </c>
      <c r="M23" s="369" t="s">
        <v>7</v>
      </c>
      <c r="N23" s="175">
        <v>1108</v>
      </c>
    </row>
    <row r="24" spans="1:14" ht="23.25">
      <c r="A24" s="864"/>
      <c r="B24" s="834"/>
      <c r="C24" s="875"/>
      <c r="D24" s="17" t="s">
        <v>14</v>
      </c>
      <c r="E24" s="469" t="s">
        <v>7</v>
      </c>
      <c r="F24" s="469" t="s">
        <v>7</v>
      </c>
      <c r="G24" s="469" t="s">
        <v>7</v>
      </c>
      <c r="H24" s="144">
        <v>5000</v>
      </c>
      <c r="I24" s="469" t="s">
        <v>7</v>
      </c>
      <c r="J24" s="469" t="s">
        <v>7</v>
      </c>
      <c r="K24" s="146">
        <v>31000</v>
      </c>
      <c r="L24" s="469" t="s">
        <v>7</v>
      </c>
      <c r="M24" s="146">
        <v>32000</v>
      </c>
      <c r="N24" s="147">
        <v>32000</v>
      </c>
    </row>
    <row r="25" spans="1:14" ht="22.5">
      <c r="A25" s="864"/>
      <c r="B25" s="834"/>
      <c r="C25" s="875"/>
      <c r="D25" s="17" t="s">
        <v>15</v>
      </c>
      <c r="E25" s="961">
        <v>0</v>
      </c>
      <c r="F25" s="961"/>
      <c r="G25" s="961"/>
      <c r="H25" s="961"/>
      <c r="I25" s="961"/>
      <c r="J25" s="961"/>
      <c r="K25" s="961"/>
      <c r="L25" s="961"/>
      <c r="M25" s="961"/>
      <c r="N25" s="962"/>
    </row>
    <row r="26" spans="1:14" ht="26.25" customHeight="1" thickBot="1">
      <c r="A26" s="865"/>
      <c r="B26" s="835"/>
      <c r="C26" s="876"/>
      <c r="D26" s="18" t="s">
        <v>16</v>
      </c>
      <c r="E26" s="169" t="s">
        <v>7</v>
      </c>
      <c r="F26" s="169" t="s">
        <v>7</v>
      </c>
      <c r="G26" s="169" t="s">
        <v>7</v>
      </c>
      <c r="H26" s="169">
        <v>0</v>
      </c>
      <c r="I26" s="169">
        <v>20066</v>
      </c>
      <c r="J26" s="169">
        <v>41296</v>
      </c>
      <c r="K26" s="169">
        <v>41296</v>
      </c>
      <c r="L26" s="169">
        <v>46892</v>
      </c>
      <c r="M26" s="169">
        <v>46892</v>
      </c>
      <c r="N26" s="362">
        <v>46892</v>
      </c>
    </row>
    <row r="27" spans="1:14" ht="15">
      <c r="A27" s="863"/>
      <c r="B27" s="833" t="s">
        <v>138</v>
      </c>
      <c r="C27" s="843" t="s">
        <v>12</v>
      </c>
      <c r="D27" s="16" t="s">
        <v>58</v>
      </c>
      <c r="E27" s="364">
        <v>0</v>
      </c>
      <c r="F27" s="364">
        <v>0</v>
      </c>
      <c r="G27" s="371">
        <v>0</v>
      </c>
      <c r="H27" s="370">
        <v>0</v>
      </c>
      <c r="I27" s="371" t="s">
        <v>7</v>
      </c>
      <c r="J27" s="371" t="s">
        <v>7</v>
      </c>
      <c r="K27" s="371" t="s">
        <v>7</v>
      </c>
      <c r="L27" s="371" t="s">
        <v>7</v>
      </c>
      <c r="M27" s="371" t="s">
        <v>7</v>
      </c>
      <c r="N27" s="365">
        <v>0</v>
      </c>
    </row>
    <row r="28" spans="1:14" ht="23.25">
      <c r="A28" s="864"/>
      <c r="B28" s="834"/>
      <c r="C28" s="875"/>
      <c r="D28" s="17" t="s">
        <v>14</v>
      </c>
      <c r="E28" s="469" t="s">
        <v>7</v>
      </c>
      <c r="F28" s="469" t="s">
        <v>7</v>
      </c>
      <c r="G28" s="469" t="s">
        <v>7</v>
      </c>
      <c r="H28" s="144">
        <v>200000</v>
      </c>
      <c r="I28" s="469" t="s">
        <v>7</v>
      </c>
      <c r="J28" s="469" t="s">
        <v>7</v>
      </c>
      <c r="K28" s="146">
        <v>1000000</v>
      </c>
      <c r="L28" s="469" t="s">
        <v>7</v>
      </c>
      <c r="M28" s="146">
        <v>1000000</v>
      </c>
      <c r="N28" s="147">
        <v>1000000</v>
      </c>
    </row>
    <row r="29" spans="1:14" ht="22.5">
      <c r="A29" s="864"/>
      <c r="B29" s="834"/>
      <c r="C29" s="875"/>
      <c r="D29" s="17" t="s">
        <v>15</v>
      </c>
      <c r="E29" s="879">
        <v>0</v>
      </c>
      <c r="F29" s="879"/>
      <c r="G29" s="879"/>
      <c r="H29" s="879"/>
      <c r="I29" s="879"/>
      <c r="J29" s="879"/>
      <c r="K29" s="879"/>
      <c r="L29" s="879"/>
      <c r="M29" s="879"/>
      <c r="N29" s="880"/>
    </row>
    <row r="30" spans="1:14" ht="33.75" customHeight="1" thickBot="1">
      <c r="A30" s="865"/>
      <c r="B30" s="835"/>
      <c r="C30" s="876"/>
      <c r="D30" s="18" t="s">
        <v>16</v>
      </c>
      <c r="E30" s="167" t="s">
        <v>7</v>
      </c>
      <c r="F30" s="167" t="s">
        <v>7</v>
      </c>
      <c r="G30" s="167" t="s">
        <v>7</v>
      </c>
      <c r="H30" s="167">
        <v>0</v>
      </c>
      <c r="I30" s="169">
        <v>41278</v>
      </c>
      <c r="J30" s="169">
        <v>41278</v>
      </c>
      <c r="K30" s="169">
        <v>41278</v>
      </c>
      <c r="L30" s="169">
        <v>43778</v>
      </c>
      <c r="M30" s="169">
        <v>43778</v>
      </c>
      <c r="N30" s="362">
        <v>43778</v>
      </c>
    </row>
    <row r="31" spans="1:14" ht="15">
      <c r="A31" s="863"/>
      <c r="B31" s="833" t="s">
        <v>139</v>
      </c>
      <c r="C31" s="843" t="s">
        <v>36</v>
      </c>
      <c r="D31" s="16" t="s">
        <v>58</v>
      </c>
      <c r="E31" s="173">
        <v>0</v>
      </c>
      <c r="F31" s="173">
        <v>0</v>
      </c>
      <c r="G31" s="369">
        <v>0</v>
      </c>
      <c r="H31" s="172">
        <v>0</v>
      </c>
      <c r="I31" s="369" t="s">
        <v>7</v>
      </c>
      <c r="J31" s="369" t="s">
        <v>7</v>
      </c>
      <c r="K31" s="369" t="s">
        <v>7</v>
      </c>
      <c r="L31" s="369" t="s">
        <v>7</v>
      </c>
      <c r="M31" s="369" t="s">
        <v>7</v>
      </c>
      <c r="N31" s="175">
        <v>0</v>
      </c>
    </row>
    <row r="32" spans="1:14" ht="23.25">
      <c r="A32" s="864"/>
      <c r="B32" s="834"/>
      <c r="C32" s="875"/>
      <c r="D32" s="17" t="s">
        <v>14</v>
      </c>
      <c r="E32" s="467" t="s">
        <v>7</v>
      </c>
      <c r="F32" s="467" t="s">
        <v>7</v>
      </c>
      <c r="G32" s="467" t="s">
        <v>7</v>
      </c>
      <c r="H32" s="127">
        <v>4</v>
      </c>
      <c r="I32" s="467" t="s">
        <v>7</v>
      </c>
      <c r="J32" s="467" t="s">
        <v>7</v>
      </c>
      <c r="K32" s="129">
        <v>20</v>
      </c>
      <c r="L32" s="467" t="s">
        <v>7</v>
      </c>
      <c r="M32" s="129">
        <v>20</v>
      </c>
      <c r="N32" s="130">
        <v>20</v>
      </c>
    </row>
    <row r="33" spans="1:14" ht="22.5">
      <c r="A33" s="864"/>
      <c r="B33" s="834"/>
      <c r="C33" s="875"/>
      <c r="D33" s="17" t="s">
        <v>15</v>
      </c>
      <c r="E33" s="879">
        <v>0</v>
      </c>
      <c r="F33" s="879"/>
      <c r="G33" s="879"/>
      <c r="H33" s="879"/>
      <c r="I33" s="879"/>
      <c r="J33" s="879"/>
      <c r="K33" s="879"/>
      <c r="L33" s="879"/>
      <c r="M33" s="879"/>
      <c r="N33" s="880"/>
    </row>
    <row r="34" spans="1:14" ht="30" customHeight="1" thickBot="1">
      <c r="A34" s="865"/>
      <c r="B34" s="835"/>
      <c r="C34" s="876"/>
      <c r="D34" s="18" t="s">
        <v>16</v>
      </c>
      <c r="E34" s="167" t="s">
        <v>7</v>
      </c>
      <c r="F34" s="167" t="s">
        <v>7</v>
      </c>
      <c r="G34" s="167" t="s">
        <v>7</v>
      </c>
      <c r="H34" s="167">
        <v>0</v>
      </c>
      <c r="I34" s="167">
        <v>20.32</v>
      </c>
      <c r="J34" s="167">
        <v>26.56</v>
      </c>
      <c r="K34" s="167">
        <v>26.56</v>
      </c>
      <c r="L34" s="167">
        <v>28.72</v>
      </c>
      <c r="M34" s="167">
        <v>28.72</v>
      </c>
      <c r="N34" s="205">
        <v>28.72</v>
      </c>
    </row>
    <row r="35" spans="1:14" ht="15">
      <c r="A35" s="863"/>
      <c r="B35" s="833" t="s">
        <v>140</v>
      </c>
      <c r="C35" s="843" t="s">
        <v>12</v>
      </c>
      <c r="D35" s="16" t="s">
        <v>58</v>
      </c>
      <c r="E35" s="173">
        <v>0</v>
      </c>
      <c r="F35" s="173">
        <v>0</v>
      </c>
      <c r="G35" s="369">
        <v>0</v>
      </c>
      <c r="H35" s="172">
        <v>0</v>
      </c>
      <c r="I35" s="369" t="s">
        <v>7</v>
      </c>
      <c r="J35" s="369" t="s">
        <v>7</v>
      </c>
      <c r="K35" s="369" t="s">
        <v>7</v>
      </c>
      <c r="L35" s="369" t="s">
        <v>7</v>
      </c>
      <c r="M35" s="369" t="s">
        <v>7</v>
      </c>
      <c r="N35" s="175">
        <v>0</v>
      </c>
    </row>
    <row r="36" spans="1:14" ht="23.25">
      <c r="A36" s="864"/>
      <c r="B36" s="834"/>
      <c r="C36" s="875"/>
      <c r="D36" s="17" t="s">
        <v>14</v>
      </c>
      <c r="E36" s="467" t="s">
        <v>7</v>
      </c>
      <c r="F36" s="467" t="s">
        <v>7</v>
      </c>
      <c r="G36" s="467" t="s">
        <v>7</v>
      </c>
      <c r="H36" s="127">
        <v>150</v>
      </c>
      <c r="I36" s="467" t="s">
        <v>7</v>
      </c>
      <c r="J36" s="467" t="s">
        <v>7</v>
      </c>
      <c r="K36" s="129">
        <v>800</v>
      </c>
      <c r="L36" s="467" t="s">
        <v>7</v>
      </c>
      <c r="M36" s="129">
        <v>800</v>
      </c>
      <c r="N36" s="130">
        <v>800</v>
      </c>
    </row>
    <row r="37" spans="1:14" ht="22.5">
      <c r="A37" s="864"/>
      <c r="B37" s="834"/>
      <c r="C37" s="875"/>
      <c r="D37" s="17" t="s">
        <v>15</v>
      </c>
      <c r="E37" s="879">
        <v>0</v>
      </c>
      <c r="F37" s="879"/>
      <c r="G37" s="879"/>
      <c r="H37" s="879"/>
      <c r="I37" s="879"/>
      <c r="J37" s="879"/>
      <c r="K37" s="879"/>
      <c r="L37" s="879"/>
      <c r="M37" s="879"/>
      <c r="N37" s="880"/>
    </row>
    <row r="38" spans="1:14" ht="27" customHeight="1" thickBot="1">
      <c r="A38" s="865"/>
      <c r="B38" s="835"/>
      <c r="C38" s="876"/>
      <c r="D38" s="18" t="s">
        <v>16</v>
      </c>
      <c r="E38" s="167" t="s">
        <v>7</v>
      </c>
      <c r="F38" s="167" t="s">
        <v>7</v>
      </c>
      <c r="G38" s="167" t="s">
        <v>7</v>
      </c>
      <c r="H38" s="167">
        <v>0</v>
      </c>
      <c r="I38" s="169">
        <v>4314</v>
      </c>
      <c r="J38" s="169">
        <v>4314</v>
      </c>
      <c r="K38" s="169">
        <v>4314</v>
      </c>
      <c r="L38" s="169">
        <v>4314</v>
      </c>
      <c r="M38" s="169">
        <v>4314</v>
      </c>
      <c r="N38" s="362">
        <v>4314</v>
      </c>
    </row>
    <row r="39" spans="1:14" ht="14.25" customHeight="1">
      <c r="A39" s="921" t="s">
        <v>258</v>
      </c>
      <c r="B39" s="922"/>
      <c r="C39" s="922"/>
      <c r="D39" s="922"/>
      <c r="E39" s="922"/>
      <c r="F39" s="922"/>
      <c r="G39" s="922"/>
      <c r="H39" s="922"/>
      <c r="I39" s="922"/>
      <c r="J39" s="922"/>
      <c r="K39" s="922"/>
      <c r="L39" s="922"/>
      <c r="M39" s="922"/>
      <c r="N39" s="923"/>
    </row>
    <row r="40" spans="1:23" ht="45">
      <c r="A40" s="45" t="s">
        <v>54</v>
      </c>
      <c r="B40" s="26" t="s">
        <v>0</v>
      </c>
      <c r="C40" s="27" t="s">
        <v>1</v>
      </c>
      <c r="D40" s="27" t="s">
        <v>2</v>
      </c>
      <c r="E40" s="27">
        <v>2007</v>
      </c>
      <c r="F40" s="27">
        <v>2008</v>
      </c>
      <c r="G40" s="28">
        <v>2009</v>
      </c>
      <c r="H40" s="39">
        <v>2010</v>
      </c>
      <c r="I40" s="40">
        <v>2011</v>
      </c>
      <c r="J40" s="40">
        <v>2012</v>
      </c>
      <c r="K40" s="40">
        <v>2013</v>
      </c>
      <c r="L40" s="40">
        <v>2014</v>
      </c>
      <c r="M40" s="40">
        <v>2015</v>
      </c>
      <c r="N40" s="42" t="s">
        <v>55</v>
      </c>
      <c r="O40" s="65"/>
      <c r="P40" s="65"/>
      <c r="Q40" s="65"/>
      <c r="R40" s="65"/>
      <c r="S40" s="65"/>
      <c r="T40" s="65"/>
      <c r="U40" s="65"/>
      <c r="V40" s="65"/>
      <c r="W40" s="65"/>
    </row>
    <row r="41" spans="1:23" ht="14.25">
      <c r="A41" s="801" t="s">
        <v>257</v>
      </c>
      <c r="B41" s="802"/>
      <c r="C41" s="802"/>
      <c r="D41" s="802"/>
      <c r="E41" s="802"/>
      <c r="F41" s="802"/>
      <c r="G41" s="802"/>
      <c r="H41" s="802"/>
      <c r="I41" s="802"/>
      <c r="J41" s="802"/>
      <c r="K41" s="802"/>
      <c r="L41" s="802"/>
      <c r="M41" s="802"/>
      <c r="N41" s="803"/>
      <c r="O41" s="65"/>
      <c r="P41" s="65"/>
      <c r="Q41" s="65"/>
      <c r="R41" s="65"/>
      <c r="S41" s="65"/>
      <c r="T41" s="65"/>
      <c r="U41" s="65"/>
      <c r="V41" s="65"/>
      <c r="W41" s="65"/>
    </row>
    <row r="42" spans="1:14" ht="15" thickBot="1">
      <c r="A42" s="912" t="s">
        <v>23</v>
      </c>
      <c r="B42" s="913"/>
      <c r="C42" s="913"/>
      <c r="D42" s="913"/>
      <c r="E42" s="913"/>
      <c r="F42" s="913"/>
      <c r="G42" s="913"/>
      <c r="H42" s="913"/>
      <c r="I42" s="913"/>
      <c r="J42" s="913"/>
      <c r="K42" s="913"/>
      <c r="L42" s="913"/>
      <c r="M42" s="913"/>
      <c r="N42" s="914"/>
    </row>
    <row r="43" spans="1:14" ht="15">
      <c r="A43" s="863"/>
      <c r="B43" s="833" t="s">
        <v>261</v>
      </c>
      <c r="C43" s="843" t="s">
        <v>24</v>
      </c>
      <c r="D43" s="16" t="s">
        <v>58</v>
      </c>
      <c r="E43" s="79">
        <v>0</v>
      </c>
      <c r="F43" s="79">
        <v>0</v>
      </c>
      <c r="G43" s="95">
        <v>0</v>
      </c>
      <c r="H43" s="96">
        <v>1</v>
      </c>
      <c r="I43" s="95" t="s">
        <v>7</v>
      </c>
      <c r="J43" s="95" t="s">
        <v>7</v>
      </c>
      <c r="K43" s="95" t="s">
        <v>7</v>
      </c>
      <c r="L43" s="95" t="s">
        <v>7</v>
      </c>
      <c r="M43" s="95" t="s">
        <v>7</v>
      </c>
      <c r="N43" s="80">
        <v>1</v>
      </c>
    </row>
    <row r="44" spans="1:14" ht="23.25">
      <c r="A44" s="864"/>
      <c r="B44" s="834"/>
      <c r="C44" s="875"/>
      <c r="D44" s="17" t="s">
        <v>14</v>
      </c>
      <c r="E44" s="466" t="s">
        <v>7</v>
      </c>
      <c r="F44" s="466" t="s">
        <v>7</v>
      </c>
      <c r="G44" s="466" t="s">
        <v>7</v>
      </c>
      <c r="H44" s="81">
        <v>3</v>
      </c>
      <c r="I44" s="466" t="s">
        <v>7</v>
      </c>
      <c r="J44" s="466" t="s">
        <v>7</v>
      </c>
      <c r="K44" s="82">
        <v>15</v>
      </c>
      <c r="L44" s="466" t="s">
        <v>7</v>
      </c>
      <c r="M44" s="82">
        <v>15</v>
      </c>
      <c r="N44" s="83">
        <v>15</v>
      </c>
    </row>
    <row r="45" spans="1:14" ht="22.5">
      <c r="A45" s="864"/>
      <c r="B45" s="834"/>
      <c r="C45" s="875"/>
      <c r="D45" s="17" t="s">
        <v>15</v>
      </c>
      <c r="E45" s="877">
        <v>0</v>
      </c>
      <c r="F45" s="877"/>
      <c r="G45" s="877"/>
      <c r="H45" s="877"/>
      <c r="I45" s="877"/>
      <c r="J45" s="877"/>
      <c r="K45" s="877"/>
      <c r="L45" s="877"/>
      <c r="M45" s="877"/>
      <c r="N45" s="878"/>
    </row>
    <row r="46" spans="1:14" ht="23.25" thickBot="1">
      <c r="A46" s="865"/>
      <c r="B46" s="835"/>
      <c r="C46" s="876"/>
      <c r="D46" s="18" t="s">
        <v>16</v>
      </c>
      <c r="E46" s="84" t="s">
        <v>7</v>
      </c>
      <c r="F46" s="84" t="s">
        <v>7</v>
      </c>
      <c r="G46" s="84" t="s">
        <v>7</v>
      </c>
      <c r="H46" s="84">
        <v>1</v>
      </c>
      <c r="I46" s="84">
        <v>3</v>
      </c>
      <c r="J46" s="84">
        <v>5</v>
      </c>
      <c r="K46" s="84">
        <v>5</v>
      </c>
      <c r="L46" s="84">
        <v>6</v>
      </c>
      <c r="M46" s="84">
        <v>6</v>
      </c>
      <c r="N46" s="205">
        <v>6</v>
      </c>
    </row>
    <row r="47" spans="1:14" ht="15" thickBot="1">
      <c r="A47" s="915" t="s">
        <v>29</v>
      </c>
      <c r="B47" s="916"/>
      <c r="C47" s="916"/>
      <c r="D47" s="916"/>
      <c r="E47" s="916"/>
      <c r="F47" s="916"/>
      <c r="G47" s="916"/>
      <c r="H47" s="916"/>
      <c r="I47" s="916"/>
      <c r="J47" s="916"/>
      <c r="K47" s="916"/>
      <c r="L47" s="916"/>
      <c r="M47" s="916"/>
      <c r="N47" s="917"/>
    </row>
    <row r="48" spans="1:14" ht="15">
      <c r="A48" s="863"/>
      <c r="B48" s="833" t="s">
        <v>262</v>
      </c>
      <c r="C48" s="843" t="s">
        <v>12</v>
      </c>
      <c r="D48" s="16" t="s">
        <v>58</v>
      </c>
      <c r="E48" s="87">
        <v>0</v>
      </c>
      <c r="F48" s="87">
        <v>0</v>
      </c>
      <c r="G48" s="107">
        <v>0</v>
      </c>
      <c r="H48" s="106">
        <v>2898</v>
      </c>
      <c r="I48" s="107" t="s">
        <v>7</v>
      </c>
      <c r="J48" s="107" t="s">
        <v>7</v>
      </c>
      <c r="K48" s="107" t="s">
        <v>7</v>
      </c>
      <c r="L48" s="107" t="s">
        <v>7</v>
      </c>
      <c r="M48" s="107" t="s">
        <v>7</v>
      </c>
      <c r="N48" s="88">
        <v>2898</v>
      </c>
    </row>
    <row r="49" spans="1:14" ht="23.25">
      <c r="A49" s="864"/>
      <c r="B49" s="834"/>
      <c r="C49" s="875"/>
      <c r="D49" s="17" t="s">
        <v>14</v>
      </c>
      <c r="E49" s="468" t="s">
        <v>7</v>
      </c>
      <c r="F49" s="468" t="s">
        <v>7</v>
      </c>
      <c r="G49" s="468" t="s">
        <v>7</v>
      </c>
      <c r="H49" s="91">
        <v>15000</v>
      </c>
      <c r="I49" s="468" t="s">
        <v>7</v>
      </c>
      <c r="J49" s="468" t="s">
        <v>7</v>
      </c>
      <c r="K49" s="92">
        <v>89000</v>
      </c>
      <c r="L49" s="468" t="s">
        <v>7</v>
      </c>
      <c r="M49" s="92">
        <v>90000</v>
      </c>
      <c r="N49" s="93">
        <v>90000</v>
      </c>
    </row>
    <row r="50" spans="1:14" ht="22.5">
      <c r="A50" s="864"/>
      <c r="B50" s="834"/>
      <c r="C50" s="875"/>
      <c r="D50" s="17" t="s">
        <v>15</v>
      </c>
      <c r="E50" s="959">
        <v>0</v>
      </c>
      <c r="F50" s="959"/>
      <c r="G50" s="959"/>
      <c r="H50" s="959"/>
      <c r="I50" s="959"/>
      <c r="J50" s="959"/>
      <c r="K50" s="959"/>
      <c r="L50" s="959"/>
      <c r="M50" s="959"/>
      <c r="N50" s="960"/>
    </row>
    <row r="51" spans="1:14" ht="23.25" customHeight="1" thickBot="1">
      <c r="A51" s="865"/>
      <c r="B51" s="835"/>
      <c r="C51" s="876"/>
      <c r="D51" s="18" t="s">
        <v>16</v>
      </c>
      <c r="E51" s="167" t="s">
        <v>7</v>
      </c>
      <c r="F51" s="167" t="s">
        <v>7</v>
      </c>
      <c r="G51" s="167" t="s">
        <v>7</v>
      </c>
      <c r="H51" s="167">
        <v>0</v>
      </c>
      <c r="I51" s="169">
        <v>13738</v>
      </c>
      <c r="J51" s="169">
        <v>30111</v>
      </c>
      <c r="K51" s="169">
        <v>30111</v>
      </c>
      <c r="L51" s="169">
        <v>31490</v>
      </c>
      <c r="M51" s="169">
        <v>31490</v>
      </c>
      <c r="N51" s="362">
        <v>31490</v>
      </c>
    </row>
    <row r="52" spans="1:14" ht="15">
      <c r="A52" s="863"/>
      <c r="B52" s="833" t="s">
        <v>263</v>
      </c>
      <c r="C52" s="843" t="s">
        <v>12</v>
      </c>
      <c r="D52" s="16" t="s">
        <v>58</v>
      </c>
      <c r="E52" s="364">
        <v>0</v>
      </c>
      <c r="F52" s="364">
        <v>0</v>
      </c>
      <c r="G52" s="371">
        <v>0</v>
      </c>
      <c r="H52" s="370">
        <v>1108</v>
      </c>
      <c r="I52" s="371" t="s">
        <v>7</v>
      </c>
      <c r="J52" s="371" t="s">
        <v>7</v>
      </c>
      <c r="K52" s="371" t="s">
        <v>7</v>
      </c>
      <c r="L52" s="371" t="s">
        <v>7</v>
      </c>
      <c r="M52" s="371" t="s">
        <v>7</v>
      </c>
      <c r="N52" s="365">
        <v>1108</v>
      </c>
    </row>
    <row r="53" spans="1:14" ht="23.25">
      <c r="A53" s="864"/>
      <c r="B53" s="834"/>
      <c r="C53" s="875"/>
      <c r="D53" s="17" t="s">
        <v>14</v>
      </c>
      <c r="E53" s="469" t="s">
        <v>7</v>
      </c>
      <c r="F53" s="469" t="s">
        <v>7</v>
      </c>
      <c r="G53" s="469" t="s">
        <v>7</v>
      </c>
      <c r="H53" s="144">
        <v>5000</v>
      </c>
      <c r="I53" s="469" t="s">
        <v>7</v>
      </c>
      <c r="J53" s="469" t="s">
        <v>7</v>
      </c>
      <c r="K53" s="146">
        <v>31000</v>
      </c>
      <c r="L53" s="469" t="s">
        <v>7</v>
      </c>
      <c r="M53" s="146">
        <v>32000</v>
      </c>
      <c r="N53" s="147">
        <v>32000</v>
      </c>
    </row>
    <row r="54" spans="1:14" ht="22.5">
      <c r="A54" s="864"/>
      <c r="B54" s="834"/>
      <c r="C54" s="875"/>
      <c r="D54" s="17" t="s">
        <v>15</v>
      </c>
      <c r="E54" s="961">
        <v>0</v>
      </c>
      <c r="F54" s="961"/>
      <c r="G54" s="961"/>
      <c r="H54" s="961"/>
      <c r="I54" s="961"/>
      <c r="J54" s="961"/>
      <c r="K54" s="961"/>
      <c r="L54" s="961"/>
      <c r="M54" s="961"/>
      <c r="N54" s="962"/>
    </row>
    <row r="55" spans="1:14" ht="26.25" customHeight="1" thickBot="1">
      <c r="A55" s="865"/>
      <c r="B55" s="835"/>
      <c r="C55" s="876"/>
      <c r="D55" s="18" t="s">
        <v>16</v>
      </c>
      <c r="E55" s="169" t="s">
        <v>7</v>
      </c>
      <c r="F55" s="169" t="s">
        <v>7</v>
      </c>
      <c r="G55" s="169" t="s">
        <v>7</v>
      </c>
      <c r="H55" s="169">
        <v>0</v>
      </c>
      <c r="I55" s="169">
        <v>20066</v>
      </c>
      <c r="J55" s="169">
        <v>41296</v>
      </c>
      <c r="K55" s="169">
        <v>41296</v>
      </c>
      <c r="L55" s="169">
        <v>46892</v>
      </c>
      <c r="M55" s="169">
        <v>46892</v>
      </c>
      <c r="N55" s="362">
        <v>46892</v>
      </c>
    </row>
    <row r="56" spans="1:14" ht="15">
      <c r="A56" s="863"/>
      <c r="B56" s="833" t="s">
        <v>264</v>
      </c>
      <c r="C56" s="843" t="s">
        <v>12</v>
      </c>
      <c r="D56" s="16" t="s">
        <v>58</v>
      </c>
      <c r="E56" s="364">
        <v>0</v>
      </c>
      <c r="F56" s="364">
        <v>0</v>
      </c>
      <c r="G56" s="371">
        <v>0</v>
      </c>
      <c r="H56" s="370">
        <v>0</v>
      </c>
      <c r="I56" s="371" t="s">
        <v>7</v>
      </c>
      <c r="J56" s="371" t="s">
        <v>7</v>
      </c>
      <c r="K56" s="371" t="s">
        <v>7</v>
      </c>
      <c r="L56" s="371" t="s">
        <v>7</v>
      </c>
      <c r="M56" s="371" t="s">
        <v>7</v>
      </c>
      <c r="N56" s="365">
        <v>0</v>
      </c>
    </row>
    <row r="57" spans="1:14" ht="23.25">
      <c r="A57" s="864"/>
      <c r="B57" s="834"/>
      <c r="C57" s="875"/>
      <c r="D57" s="17" t="s">
        <v>14</v>
      </c>
      <c r="E57" s="469" t="s">
        <v>7</v>
      </c>
      <c r="F57" s="469" t="s">
        <v>7</v>
      </c>
      <c r="G57" s="469" t="s">
        <v>7</v>
      </c>
      <c r="H57" s="144">
        <v>200000</v>
      </c>
      <c r="I57" s="469" t="s">
        <v>7</v>
      </c>
      <c r="J57" s="469" t="s">
        <v>7</v>
      </c>
      <c r="K57" s="146">
        <v>1000000</v>
      </c>
      <c r="L57" s="469" t="s">
        <v>7</v>
      </c>
      <c r="M57" s="146">
        <v>1000000</v>
      </c>
      <c r="N57" s="147">
        <v>1000000</v>
      </c>
    </row>
    <row r="58" spans="1:14" ht="22.5">
      <c r="A58" s="864"/>
      <c r="B58" s="834"/>
      <c r="C58" s="875"/>
      <c r="D58" s="17" t="s">
        <v>15</v>
      </c>
      <c r="E58" s="961">
        <v>0</v>
      </c>
      <c r="F58" s="961"/>
      <c r="G58" s="961"/>
      <c r="H58" s="961"/>
      <c r="I58" s="961"/>
      <c r="J58" s="961"/>
      <c r="K58" s="961"/>
      <c r="L58" s="961"/>
      <c r="M58" s="961"/>
      <c r="N58" s="962"/>
    </row>
    <row r="59" spans="1:14" ht="33.75" customHeight="1" thickBot="1">
      <c r="A59" s="865"/>
      <c r="B59" s="835"/>
      <c r="C59" s="876"/>
      <c r="D59" s="18" t="s">
        <v>16</v>
      </c>
      <c r="E59" s="167" t="s">
        <v>7</v>
      </c>
      <c r="F59" s="167" t="s">
        <v>7</v>
      </c>
      <c r="G59" s="167" t="s">
        <v>7</v>
      </c>
      <c r="H59" s="167">
        <v>0</v>
      </c>
      <c r="I59" s="169">
        <v>41278</v>
      </c>
      <c r="J59" s="169">
        <v>41278</v>
      </c>
      <c r="K59" s="169">
        <v>41278</v>
      </c>
      <c r="L59" s="169">
        <v>43778</v>
      </c>
      <c r="M59" s="169">
        <v>43778</v>
      </c>
      <c r="N59" s="362">
        <v>43778</v>
      </c>
    </row>
    <row r="60" spans="1:14" ht="15">
      <c r="A60" s="863"/>
      <c r="B60" s="833" t="s">
        <v>265</v>
      </c>
      <c r="C60" s="843" t="s">
        <v>36</v>
      </c>
      <c r="D60" s="16" t="s">
        <v>58</v>
      </c>
      <c r="E60" s="173">
        <v>0</v>
      </c>
      <c r="F60" s="173">
        <v>0</v>
      </c>
      <c r="G60" s="369">
        <v>0</v>
      </c>
      <c r="H60" s="172">
        <v>0</v>
      </c>
      <c r="I60" s="369" t="s">
        <v>7</v>
      </c>
      <c r="J60" s="369" t="s">
        <v>7</v>
      </c>
      <c r="K60" s="369" t="s">
        <v>7</v>
      </c>
      <c r="L60" s="369" t="s">
        <v>7</v>
      </c>
      <c r="M60" s="369" t="s">
        <v>7</v>
      </c>
      <c r="N60" s="175">
        <v>0</v>
      </c>
    </row>
    <row r="61" spans="1:14" ht="23.25">
      <c r="A61" s="864"/>
      <c r="B61" s="834"/>
      <c r="C61" s="875"/>
      <c r="D61" s="17" t="s">
        <v>14</v>
      </c>
      <c r="E61" s="467" t="s">
        <v>7</v>
      </c>
      <c r="F61" s="467" t="s">
        <v>7</v>
      </c>
      <c r="G61" s="467" t="s">
        <v>7</v>
      </c>
      <c r="H61" s="127">
        <v>4</v>
      </c>
      <c r="I61" s="467" t="s">
        <v>7</v>
      </c>
      <c r="J61" s="467" t="s">
        <v>7</v>
      </c>
      <c r="K61" s="129">
        <v>20</v>
      </c>
      <c r="L61" s="467" t="s">
        <v>7</v>
      </c>
      <c r="M61" s="129">
        <v>20</v>
      </c>
      <c r="N61" s="130">
        <v>20</v>
      </c>
    </row>
    <row r="62" spans="1:14" ht="22.5">
      <c r="A62" s="864"/>
      <c r="B62" s="834"/>
      <c r="C62" s="875"/>
      <c r="D62" s="17" t="s">
        <v>15</v>
      </c>
      <c r="E62" s="879">
        <v>0</v>
      </c>
      <c r="F62" s="879"/>
      <c r="G62" s="879"/>
      <c r="H62" s="879"/>
      <c r="I62" s="879"/>
      <c r="J62" s="879"/>
      <c r="K62" s="879"/>
      <c r="L62" s="879"/>
      <c r="M62" s="879"/>
      <c r="N62" s="880"/>
    </row>
    <row r="63" spans="1:14" ht="30" customHeight="1" thickBot="1">
      <c r="A63" s="865"/>
      <c r="B63" s="835"/>
      <c r="C63" s="876"/>
      <c r="D63" s="18" t="s">
        <v>16</v>
      </c>
      <c r="E63" s="167" t="s">
        <v>7</v>
      </c>
      <c r="F63" s="167" t="s">
        <v>7</v>
      </c>
      <c r="G63" s="167" t="s">
        <v>7</v>
      </c>
      <c r="H63" s="167">
        <v>0</v>
      </c>
      <c r="I63" s="167">
        <v>20.32</v>
      </c>
      <c r="J63" s="167">
        <v>26.56</v>
      </c>
      <c r="K63" s="167">
        <v>26.56</v>
      </c>
      <c r="L63" s="167">
        <v>28.72</v>
      </c>
      <c r="M63" s="167">
        <v>28.72</v>
      </c>
      <c r="N63" s="205">
        <v>28.72</v>
      </c>
    </row>
    <row r="64" spans="1:14" ht="15">
      <c r="A64" s="863"/>
      <c r="B64" s="833" t="s">
        <v>266</v>
      </c>
      <c r="C64" s="843" t="s">
        <v>12</v>
      </c>
      <c r="D64" s="16" t="s">
        <v>58</v>
      </c>
      <c r="E64" s="173">
        <v>0</v>
      </c>
      <c r="F64" s="173">
        <v>0</v>
      </c>
      <c r="G64" s="369">
        <v>0</v>
      </c>
      <c r="H64" s="172">
        <v>0</v>
      </c>
      <c r="I64" s="369" t="s">
        <v>7</v>
      </c>
      <c r="J64" s="369" t="s">
        <v>7</v>
      </c>
      <c r="K64" s="369" t="s">
        <v>7</v>
      </c>
      <c r="L64" s="369" t="s">
        <v>7</v>
      </c>
      <c r="M64" s="369" t="s">
        <v>7</v>
      </c>
      <c r="N64" s="175">
        <v>0</v>
      </c>
    </row>
    <row r="65" spans="1:14" ht="23.25">
      <c r="A65" s="864"/>
      <c r="B65" s="834"/>
      <c r="C65" s="875"/>
      <c r="D65" s="17" t="s">
        <v>14</v>
      </c>
      <c r="E65" s="467" t="s">
        <v>7</v>
      </c>
      <c r="F65" s="467" t="s">
        <v>7</v>
      </c>
      <c r="G65" s="467" t="s">
        <v>7</v>
      </c>
      <c r="H65" s="127">
        <v>150</v>
      </c>
      <c r="I65" s="467" t="s">
        <v>7</v>
      </c>
      <c r="J65" s="467" t="s">
        <v>7</v>
      </c>
      <c r="K65" s="129">
        <v>800</v>
      </c>
      <c r="L65" s="467" t="s">
        <v>7</v>
      </c>
      <c r="M65" s="129">
        <v>800</v>
      </c>
      <c r="N65" s="130">
        <v>800</v>
      </c>
    </row>
    <row r="66" spans="1:14" ht="22.5">
      <c r="A66" s="864"/>
      <c r="B66" s="834"/>
      <c r="C66" s="875"/>
      <c r="D66" s="17" t="s">
        <v>15</v>
      </c>
      <c r="E66" s="879">
        <v>0</v>
      </c>
      <c r="F66" s="879"/>
      <c r="G66" s="879"/>
      <c r="H66" s="879"/>
      <c r="I66" s="879"/>
      <c r="J66" s="879"/>
      <c r="K66" s="879"/>
      <c r="L66" s="879"/>
      <c r="M66" s="879"/>
      <c r="N66" s="880"/>
    </row>
    <row r="67" spans="1:14" ht="27" customHeight="1" thickBot="1">
      <c r="A67" s="865"/>
      <c r="B67" s="835"/>
      <c r="C67" s="876"/>
      <c r="D67" s="18" t="s">
        <v>16</v>
      </c>
      <c r="E67" s="167" t="s">
        <v>7</v>
      </c>
      <c r="F67" s="167" t="s">
        <v>7</v>
      </c>
      <c r="G67" s="167" t="s">
        <v>7</v>
      </c>
      <c r="H67" s="167">
        <v>0</v>
      </c>
      <c r="I67" s="169">
        <v>4314</v>
      </c>
      <c r="J67" s="169">
        <v>4314</v>
      </c>
      <c r="K67" s="169">
        <v>4314</v>
      </c>
      <c r="L67" s="169">
        <v>4314</v>
      </c>
      <c r="M67" s="169">
        <v>4314</v>
      </c>
      <c r="N67" s="362">
        <v>4314</v>
      </c>
    </row>
    <row r="68" spans="1:23" ht="14.25">
      <c r="A68" s="781" t="s">
        <v>259</v>
      </c>
      <c r="B68" s="782"/>
      <c r="C68" s="782"/>
      <c r="D68" s="782"/>
      <c r="E68" s="782"/>
      <c r="F68" s="782"/>
      <c r="G68" s="782"/>
      <c r="H68" s="782"/>
      <c r="I68" s="782"/>
      <c r="J68" s="782"/>
      <c r="K68" s="782"/>
      <c r="L68" s="782"/>
      <c r="M68" s="782"/>
      <c r="N68" s="783"/>
      <c r="O68" s="65"/>
      <c r="P68" s="65"/>
      <c r="Q68" s="65"/>
      <c r="R68" s="65"/>
      <c r="S68" s="65"/>
      <c r="T68" s="65"/>
      <c r="U68" s="65"/>
      <c r="V68" s="65"/>
      <c r="W68" s="65"/>
    </row>
    <row r="69" spans="1:14" ht="15" thickBot="1">
      <c r="A69" s="912" t="s">
        <v>23</v>
      </c>
      <c r="B69" s="913"/>
      <c r="C69" s="913"/>
      <c r="D69" s="913"/>
      <c r="E69" s="913"/>
      <c r="F69" s="913"/>
      <c r="G69" s="913"/>
      <c r="H69" s="913"/>
      <c r="I69" s="913"/>
      <c r="J69" s="913"/>
      <c r="K69" s="913"/>
      <c r="L69" s="913"/>
      <c r="M69" s="913"/>
      <c r="N69" s="914"/>
    </row>
    <row r="70" spans="1:14" ht="15">
      <c r="A70" s="863"/>
      <c r="B70" s="833" t="s">
        <v>133</v>
      </c>
      <c r="C70" s="843" t="s">
        <v>24</v>
      </c>
      <c r="D70" s="16" t="s">
        <v>58</v>
      </c>
      <c r="E70" s="79">
        <v>0</v>
      </c>
      <c r="F70" s="79">
        <v>0</v>
      </c>
      <c r="G70" s="95">
        <v>0</v>
      </c>
      <c r="H70" s="96">
        <v>0</v>
      </c>
      <c r="I70" s="95" t="s">
        <v>7</v>
      </c>
      <c r="J70" s="95" t="s">
        <v>7</v>
      </c>
      <c r="K70" s="95" t="s">
        <v>7</v>
      </c>
      <c r="L70" s="95" t="s">
        <v>7</v>
      </c>
      <c r="M70" s="95" t="s">
        <v>7</v>
      </c>
      <c r="N70" s="80">
        <v>0</v>
      </c>
    </row>
    <row r="71" spans="1:14" ht="23.25">
      <c r="A71" s="864"/>
      <c r="B71" s="834"/>
      <c r="C71" s="875"/>
      <c r="D71" s="17" t="s">
        <v>14</v>
      </c>
      <c r="E71" s="467" t="s">
        <v>7</v>
      </c>
      <c r="F71" s="467" t="s">
        <v>7</v>
      </c>
      <c r="G71" s="467" t="s">
        <v>7</v>
      </c>
      <c r="H71" s="127">
        <v>4</v>
      </c>
      <c r="I71" s="467" t="s">
        <v>7</v>
      </c>
      <c r="J71" s="467" t="s">
        <v>7</v>
      </c>
      <c r="K71" s="129">
        <v>30</v>
      </c>
      <c r="L71" s="467" t="s">
        <v>7</v>
      </c>
      <c r="M71" s="129">
        <v>32</v>
      </c>
      <c r="N71" s="130">
        <v>32</v>
      </c>
    </row>
    <row r="72" spans="1:14" ht="22.5">
      <c r="A72" s="864"/>
      <c r="B72" s="834"/>
      <c r="C72" s="875"/>
      <c r="D72" s="17" t="s">
        <v>15</v>
      </c>
      <c r="E72" s="879">
        <v>0</v>
      </c>
      <c r="F72" s="879"/>
      <c r="G72" s="879"/>
      <c r="H72" s="879"/>
      <c r="I72" s="879"/>
      <c r="J72" s="879"/>
      <c r="K72" s="879"/>
      <c r="L72" s="879"/>
      <c r="M72" s="879"/>
      <c r="N72" s="880"/>
    </row>
    <row r="73" spans="1:14" ht="23.25" thickBot="1">
      <c r="A73" s="865"/>
      <c r="B73" s="835"/>
      <c r="C73" s="876"/>
      <c r="D73" s="18" t="s">
        <v>16</v>
      </c>
      <c r="E73" s="167" t="s">
        <v>7</v>
      </c>
      <c r="F73" s="167" t="s">
        <v>7</v>
      </c>
      <c r="G73" s="167" t="s">
        <v>7</v>
      </c>
      <c r="H73" s="167">
        <v>1</v>
      </c>
      <c r="I73" s="167">
        <v>7</v>
      </c>
      <c r="J73" s="167">
        <v>9</v>
      </c>
      <c r="K73" s="167">
        <v>9</v>
      </c>
      <c r="L73" s="167">
        <v>9</v>
      </c>
      <c r="M73" s="167">
        <v>9</v>
      </c>
      <c r="N73" s="205">
        <v>9</v>
      </c>
    </row>
    <row r="74" spans="1:14" ht="15" thickBot="1">
      <c r="A74" s="915" t="s">
        <v>29</v>
      </c>
      <c r="B74" s="916"/>
      <c r="C74" s="916"/>
      <c r="D74" s="916"/>
      <c r="E74" s="916"/>
      <c r="F74" s="916"/>
      <c r="G74" s="916"/>
      <c r="H74" s="916"/>
      <c r="I74" s="916"/>
      <c r="J74" s="916"/>
      <c r="K74" s="916"/>
      <c r="L74" s="916"/>
      <c r="M74" s="916"/>
      <c r="N74" s="917"/>
    </row>
    <row r="75" spans="1:14" ht="15">
      <c r="A75" s="863"/>
      <c r="B75" s="833" t="s">
        <v>135</v>
      </c>
      <c r="C75" s="843" t="s">
        <v>73</v>
      </c>
      <c r="D75" s="16" t="s">
        <v>58</v>
      </c>
      <c r="E75" s="79">
        <v>0</v>
      </c>
      <c r="F75" s="79">
        <v>0</v>
      </c>
      <c r="G75" s="95">
        <v>0</v>
      </c>
      <c r="H75" s="96">
        <v>0</v>
      </c>
      <c r="I75" s="95" t="s">
        <v>7</v>
      </c>
      <c r="J75" s="95" t="s">
        <v>7</v>
      </c>
      <c r="K75" s="95" t="s">
        <v>7</v>
      </c>
      <c r="L75" s="95" t="s">
        <v>7</v>
      </c>
      <c r="M75" s="95" t="s">
        <v>7</v>
      </c>
      <c r="N75" s="80">
        <v>0</v>
      </c>
    </row>
    <row r="76" spans="1:14" ht="23.25">
      <c r="A76" s="864"/>
      <c r="B76" s="834"/>
      <c r="C76" s="875"/>
      <c r="D76" s="17" t="s">
        <v>14</v>
      </c>
      <c r="E76" s="466" t="s">
        <v>7</v>
      </c>
      <c r="F76" s="466" t="s">
        <v>7</v>
      </c>
      <c r="G76" s="466" t="s">
        <v>7</v>
      </c>
      <c r="H76" s="81">
        <v>3</v>
      </c>
      <c r="I76" s="466" t="s">
        <v>7</v>
      </c>
      <c r="J76" s="466" t="s">
        <v>7</v>
      </c>
      <c r="K76" s="82">
        <v>23</v>
      </c>
      <c r="L76" s="466" t="s">
        <v>7</v>
      </c>
      <c r="M76" s="82">
        <v>25</v>
      </c>
      <c r="N76" s="83">
        <v>25</v>
      </c>
    </row>
    <row r="77" spans="1:14" ht="22.5">
      <c r="A77" s="864"/>
      <c r="B77" s="834"/>
      <c r="C77" s="875"/>
      <c r="D77" s="17" t="s">
        <v>15</v>
      </c>
      <c r="E77" s="877">
        <v>0</v>
      </c>
      <c r="F77" s="877"/>
      <c r="G77" s="877"/>
      <c r="H77" s="877"/>
      <c r="I77" s="877"/>
      <c r="J77" s="877"/>
      <c r="K77" s="877"/>
      <c r="L77" s="877"/>
      <c r="M77" s="877"/>
      <c r="N77" s="878"/>
    </row>
    <row r="78" spans="1:14" ht="25.5" customHeight="1" thickBot="1">
      <c r="A78" s="865"/>
      <c r="B78" s="835"/>
      <c r="C78" s="876"/>
      <c r="D78" s="18" t="s">
        <v>16</v>
      </c>
      <c r="E78" s="84" t="s">
        <v>7</v>
      </c>
      <c r="F78" s="84" t="s">
        <v>7</v>
      </c>
      <c r="G78" s="84" t="s">
        <v>7</v>
      </c>
      <c r="H78" s="84">
        <v>0.27</v>
      </c>
      <c r="I78" s="84">
        <v>11.6</v>
      </c>
      <c r="J78" s="84">
        <v>25.11</v>
      </c>
      <c r="K78" s="84">
        <v>25.11</v>
      </c>
      <c r="L78" s="84">
        <v>25.11</v>
      </c>
      <c r="M78" s="84">
        <v>25.11</v>
      </c>
      <c r="N78" s="205">
        <v>25.11</v>
      </c>
    </row>
    <row r="79" spans="1:14" ht="15" thickBot="1">
      <c r="A79" s="963" t="s">
        <v>110</v>
      </c>
      <c r="B79" s="964"/>
      <c r="C79" s="964"/>
      <c r="D79" s="964"/>
      <c r="E79" s="957" t="s">
        <v>7</v>
      </c>
      <c r="F79" s="957"/>
      <c r="G79" s="957"/>
      <c r="H79" s="957"/>
      <c r="I79" s="957"/>
      <c r="J79" s="957"/>
      <c r="K79" s="957"/>
      <c r="L79" s="957"/>
      <c r="M79" s="957"/>
      <c r="N79" s="958"/>
    </row>
  </sheetData>
  <sheetProtection/>
  <mergeCells count="77">
    <mergeCell ref="A75:A78"/>
    <mergeCell ref="B75:B78"/>
    <mergeCell ref="C75:C78"/>
    <mergeCell ref="E77:N77"/>
    <mergeCell ref="A60:A63"/>
    <mergeCell ref="B60:B63"/>
    <mergeCell ref="C60:C63"/>
    <mergeCell ref="E62:N62"/>
    <mergeCell ref="A64:A67"/>
    <mergeCell ref="B64:B67"/>
    <mergeCell ref="C64:C67"/>
    <mergeCell ref="E66:N66"/>
    <mergeCell ref="E72:N72"/>
    <mergeCell ref="A74:N74"/>
    <mergeCell ref="C52:C55"/>
    <mergeCell ref="E54:N54"/>
    <mergeCell ref="A56:A59"/>
    <mergeCell ref="B56:B59"/>
    <mergeCell ref="C56:C59"/>
    <mergeCell ref="E58:N58"/>
    <mergeCell ref="A52:A55"/>
    <mergeCell ref="A27:A30"/>
    <mergeCell ref="A31:A34"/>
    <mergeCell ref="A35:A38"/>
    <mergeCell ref="A79:D79"/>
    <mergeCell ref="A39:N39"/>
    <mergeCell ref="A41:N41"/>
    <mergeCell ref="A42:N42"/>
    <mergeCell ref="A43:A46"/>
    <mergeCell ref="B43:B46"/>
    <mergeCell ref="C43:C46"/>
    <mergeCell ref="E45:N45"/>
    <mergeCell ref="A47:N47"/>
    <mergeCell ref="A48:A51"/>
    <mergeCell ref="B48:B51"/>
    <mergeCell ref="C48:C51"/>
    <mergeCell ref="B52:B55"/>
    <mergeCell ref="P2:X2"/>
    <mergeCell ref="B10:B13"/>
    <mergeCell ref="C10:C13"/>
    <mergeCell ref="E12:N12"/>
    <mergeCell ref="B15:B18"/>
    <mergeCell ref="C15:C18"/>
    <mergeCell ref="E17:N17"/>
    <mergeCell ref="A4:N4"/>
    <mergeCell ref="A5:N5"/>
    <mergeCell ref="A6:A9"/>
    <mergeCell ref="B6:B9"/>
    <mergeCell ref="C6:C9"/>
    <mergeCell ref="E8:N8"/>
    <mergeCell ref="B23:B26"/>
    <mergeCell ref="C23:C26"/>
    <mergeCell ref="E25:N25"/>
    <mergeCell ref="A10:A13"/>
    <mergeCell ref="A14:N14"/>
    <mergeCell ref="A15:A18"/>
    <mergeCell ref="A19:A22"/>
    <mergeCell ref="B19:B22"/>
    <mergeCell ref="C19:C22"/>
    <mergeCell ref="E21:N21"/>
    <mergeCell ref="A23:A26"/>
    <mergeCell ref="B27:B30"/>
    <mergeCell ref="C27:C30"/>
    <mergeCell ref="E29:N29"/>
    <mergeCell ref="E79:N79"/>
    <mergeCell ref="B31:B34"/>
    <mergeCell ref="C31:C34"/>
    <mergeCell ref="E33:N33"/>
    <mergeCell ref="B35:B38"/>
    <mergeCell ref="C35:C38"/>
    <mergeCell ref="E37:N37"/>
    <mergeCell ref="E50:N50"/>
    <mergeCell ref="A68:N68"/>
    <mergeCell ref="A69:N69"/>
    <mergeCell ref="A70:A73"/>
    <mergeCell ref="B70:B73"/>
    <mergeCell ref="C70:C73"/>
  </mergeCells>
  <printOptions horizontalCentered="1"/>
  <pageMargins left="0.1968503937007874" right="0.15748031496062992" top="0.35433070866141736" bottom="0.35433070866141736"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madrakiewiczr</dc:creator>
  <cp:keywords/>
  <dc:description/>
  <cp:lastModifiedBy> </cp:lastModifiedBy>
  <cp:lastPrinted>2011-06-21T11:35:30Z</cp:lastPrinted>
  <dcterms:created xsi:type="dcterms:W3CDTF">2011-03-07T13:09:22Z</dcterms:created>
  <dcterms:modified xsi:type="dcterms:W3CDTF">2011-06-30T06:36:30Z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